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דיווח כספי\רשימות נכסים\2023\06-23\דיווח סופי לאינטרנט 06-23\אישית סופית לאינטרנט 06-23\"/>
    </mc:Choice>
  </mc:AlternateContent>
  <xr:revisionPtr revIDLastSave="0" documentId="8_{3074A869-F62F-432F-ADD5-772AEE1C3BD6}" xr6:coauthVersionLast="47" xr6:coauthVersionMax="47" xr10:uidLastSave="{00000000-0000-0000-0000-000000000000}"/>
  <workbookProtection lockStructure="1"/>
  <bookViews>
    <workbookView xWindow="-120" yWindow="-120" windowWidth="23280" windowHeight="12600" tabRatio="938" xr2:uid="{00000000-000D-0000-FFFF-FFFF00000000}"/>
  </bookViews>
  <sheets>
    <sheet name="סכום נכסי הקרן" sheetId="88" r:id="rId1"/>
    <sheet name="מזומנים" sheetId="58" r:id="rId2"/>
    <sheet name="תעודות התחייבות ממשלתיות" sheetId="59" r:id="rId3"/>
    <sheet name="תעודות חוב מסחריות " sheetId="60" r:id="rId4"/>
    <sheet name="אג&quot;ח קונצרני" sheetId="61" r:id="rId5"/>
    <sheet name="מניות" sheetId="62" r:id="rId6"/>
    <sheet name="קרנות סל" sheetId="63" r:id="rId7"/>
    <sheet name="קרנות נאמנות" sheetId="64" r:id="rId8"/>
    <sheet name="כתבי אופציה" sheetId="65" r:id="rId9"/>
    <sheet name="אופציות" sheetId="66" r:id="rId10"/>
    <sheet name="חוזים עתידיים" sheetId="67" r:id="rId11"/>
    <sheet name="מוצרים מובנים" sheetId="68" r:id="rId12"/>
    <sheet name="לא סחיר- תעודות התחייבות ממשלתי" sheetId="69" r:id="rId13"/>
    <sheet name="לא סחיר - תעודות חוב מסחריות" sheetId="70" r:id="rId14"/>
    <sheet name="לא סחיר - אג&quot;ח קונצרני" sheetId="71" r:id="rId15"/>
    <sheet name="לא סחיר - מניות" sheetId="72" r:id="rId16"/>
    <sheet name="לא סחיר - קרנות השקעה" sheetId="73" r:id="rId17"/>
    <sheet name="לא סחיר - כתבי אופציה" sheetId="74" r:id="rId18"/>
    <sheet name="לא סחיר - אופציות" sheetId="75" r:id="rId19"/>
    <sheet name="לא סחיר - חוזים עתידיים" sheetId="76" r:id="rId20"/>
    <sheet name="לא סחיר - מוצרים מובנים" sheetId="77" r:id="rId21"/>
    <sheet name="הלוואות" sheetId="78" r:id="rId22"/>
    <sheet name="פקדונות מעל 3 חודשים" sheetId="79" r:id="rId23"/>
    <sheet name="זכויות מקרקעין" sheetId="80" r:id="rId24"/>
    <sheet name="השקעה בחברות מוחזקות" sheetId="90" r:id="rId25"/>
    <sheet name="השקעות אחרות " sheetId="81" r:id="rId26"/>
    <sheet name="יתרת התחייבות להשקעה" sheetId="84" r:id="rId27"/>
    <sheet name="עלות מתואמת אג&quot;ח קונצרני סחיר" sheetId="91" r:id="rId28"/>
    <sheet name="עלות מתואמת אג&quot;ח קונצרני ל.סחיר" sheetId="92" r:id="rId29"/>
    <sheet name="עלות מתואמת מסגרות אשראי ללווים" sheetId="93" r:id="rId30"/>
  </sheets>
  <externalReferences>
    <externalReference r:id="rId31"/>
    <externalReference r:id="rId32"/>
    <externalReference r:id="rId33"/>
    <externalReference r:id="rId34"/>
  </externalReferences>
  <definedNames>
    <definedName name="_xlnm._FilterDatabase" localSheetId="4" hidden="1">'אג"ח קונצרני'!$B$8:$U$500</definedName>
    <definedName name="_xlnm._FilterDatabase" localSheetId="9" hidden="1">אופציות!$B$8:$L$100</definedName>
    <definedName name="_xlnm._FilterDatabase" localSheetId="21" hidden="1">הלוואות!$B$7:$R$14</definedName>
    <definedName name="_xlnm._FilterDatabase" localSheetId="25" hidden="1">'השקעות אחרות '!$B$7:$K$612</definedName>
    <definedName name="_xlnm._FilterDatabase" localSheetId="23" hidden="1">'זכויות מקרקעין'!$B$7:$I$862</definedName>
    <definedName name="_xlnm._FilterDatabase" localSheetId="10" hidden="1">'חוזים עתידיים'!$B$8:$K$99</definedName>
    <definedName name="_xlnm._FilterDatabase" localSheetId="8" hidden="1">'כתבי אופציה'!$B$8:$L$100</definedName>
    <definedName name="_xlnm._FilterDatabase" localSheetId="12" hidden="1">'לא סחיר- תעודות התחייבות ממשלתי'!$B$8:$P$1002</definedName>
    <definedName name="_xlnm._FilterDatabase" localSheetId="14" hidden="1">'לא סחיר - אג"ח קונצרני'!$B$8:$S$15</definedName>
    <definedName name="_xlnm._FilterDatabase" localSheetId="18" hidden="1">'לא סחיר - אופציות'!$B$8:$L$100</definedName>
    <definedName name="_xlnm._FilterDatabase" localSheetId="19" hidden="1">'לא סחיר - חוזים עתידיים'!$B$8:$K$1000</definedName>
    <definedName name="_xlnm._FilterDatabase" localSheetId="17" hidden="1">'לא סחיר - כתבי אופציה'!$B$8:$L$100</definedName>
    <definedName name="_xlnm._FilterDatabase" localSheetId="15" hidden="1">'לא סחיר - מניות'!$B$8:$M$199</definedName>
    <definedName name="_xlnm._FilterDatabase" localSheetId="16" hidden="1">'לא סחיר - קרנות השקעה'!$B$8:$K$400</definedName>
    <definedName name="_xlnm._FilterDatabase" localSheetId="1" hidden="1">מזומנים!$B$7:$L$201</definedName>
    <definedName name="_xlnm._FilterDatabase" localSheetId="5" hidden="1">מניות!$B$8:$O$499</definedName>
    <definedName name="_xlnm._FilterDatabase" localSheetId="28" hidden="1">'עלות מתואמת אג"ח קונצרני ל.סחיר'!$B$7:$P$13</definedName>
    <definedName name="_xlnm._FilterDatabase" localSheetId="29" hidden="1">'עלות מתואמת מסגרות אשראי ללווים'!$B$7:$P$13</definedName>
    <definedName name="_xlnm._FilterDatabase" localSheetId="22" hidden="1">'פקדונות מעל 3 חודשים'!$B$7:$O$14</definedName>
    <definedName name="_xlnm._FilterDatabase" localSheetId="7" hidden="1">'קרנות נאמנות'!$B$8:$O$200</definedName>
    <definedName name="_xlnm._FilterDatabase" localSheetId="6" hidden="1">'קרנות סל'!$B$8:$N$200</definedName>
    <definedName name="_xlnm._FilterDatabase" localSheetId="2" hidden="1">'תעודות התחייבות ממשלתיות'!$B$8:$R$14</definedName>
    <definedName name="_new1">[1]הערות!$E$55</definedName>
    <definedName name="_new2">[2]הערות!$E$55</definedName>
    <definedName name="a">#REF!</definedName>
    <definedName name="adi_1212" localSheetId="2">'תעודות התחייבות ממשלתיות'!$B$6:$R$27</definedName>
    <definedName name="currency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ates">#REF!</definedName>
    <definedName name="list_dates">#REF!</definedName>
    <definedName name="Market">#REF!</definedName>
    <definedName name="mess28">[3]הערות!$E$53</definedName>
    <definedName name="nomoremess">[4]הערות!$E$55</definedName>
    <definedName name="print_adi" localSheetId="18">'לא סחיר - אופציות'!$B$6:$L$44</definedName>
    <definedName name="Print_Area" localSheetId="4">'אג"ח קונצרני'!$B$6:$U$32</definedName>
    <definedName name="Print_Area" localSheetId="9">אופציות!$B$6:$L$41</definedName>
    <definedName name="Print_Area" localSheetId="21">הלוואות!$B$6:$Q$53</definedName>
    <definedName name="Print_Area" localSheetId="24">'השקעה בחברות מוחזקות'!$B$6:$K$17</definedName>
    <definedName name="Print_Area" localSheetId="25">'השקעות אחרות '!$B$6:$K$16</definedName>
    <definedName name="Print_Area" localSheetId="23">'זכויות מקרקעין'!$B$6:$J$24</definedName>
    <definedName name="Print_Area" localSheetId="10">'חוזים עתידיים'!$B$6:$I$18</definedName>
    <definedName name="Print_Area" localSheetId="26">'יתרת התחייבות להשקעה'!$B$6:$D$16</definedName>
    <definedName name="Print_Area" localSheetId="8">'כתבי אופציה'!$B$6:$L$20</definedName>
    <definedName name="Print_Area" localSheetId="12">'לא סחיר- תעודות התחייבות ממשלתי'!$B$6:$P$26</definedName>
    <definedName name="Print_Area" localSheetId="14">'לא סחיר - אג"ח קונצרני'!$B$6:$S$32</definedName>
    <definedName name="Print_Area" localSheetId="18">'לא סחיר - אופציות'!$B$12:$B$43</definedName>
    <definedName name="Print_Area" localSheetId="19">'לא סחיר - חוזים עתידיים'!$B$6:$K$41</definedName>
    <definedName name="Print_Area" localSheetId="17">'לא סחיר - כתבי אופציה'!$B$6:$L$19</definedName>
    <definedName name="Print_Area" localSheetId="20">'לא סחיר - מוצרים מובנים'!$B$6:$Q$36</definedName>
    <definedName name="Print_Area" localSheetId="15">'לא סחיר - מניות'!$B$6:$M$21</definedName>
    <definedName name="Print_Area" localSheetId="16">'לא סחיר - קרנות השקעה'!$B$6:$K$38</definedName>
    <definedName name="Print_Area" localSheetId="13">'לא סחיר - תעודות חוב מסחריות'!$B$6:$S$32</definedName>
    <definedName name="Print_Area" localSheetId="11">'מוצרים מובנים'!$B$6:$Q$37</definedName>
    <definedName name="Print_Area" localSheetId="1">מזומנים!$B$6:$K$40</definedName>
    <definedName name="Print_Area" localSheetId="5">מניות!$B$6:$O$32</definedName>
    <definedName name="Print_Area" localSheetId="0">'סכום נכסי הקרן'!$B$6:$D$49</definedName>
    <definedName name="Print_Area" localSheetId="22">'פקדונות מעל 3 חודשים'!$B$6:$O$30</definedName>
    <definedName name="Print_Area" localSheetId="7">'קרנות נאמנות'!$B$6:$O$38</definedName>
    <definedName name="Print_Area" localSheetId="6">'קרנות סל'!$B$6:$N$44</definedName>
    <definedName name="Print_Area" localSheetId="2">'תעודות התחייבות ממשלתיות'!$B$8:$R$12</definedName>
    <definedName name="Print_Area" localSheetId="3">'תעודות חוב מסחריות '!$B$6:$T$29</definedName>
    <definedName name="range_data">#REF!</definedName>
    <definedName name="Raters">#REF!</definedName>
    <definedName name="Rating">#REF!</definedName>
    <definedName name="table_company">#REF!</definedName>
    <definedName name="Type_Busine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58" l="1"/>
  <c r="J53" i="58"/>
  <c r="J52" i="58" s="1"/>
  <c r="I11" i="81" l="1"/>
  <c r="L17" i="69" l="1"/>
  <c r="L16" i="69"/>
  <c r="L15" i="69"/>
  <c r="L14" i="69"/>
  <c r="G13" i="69"/>
  <c r="M13" i="69"/>
  <c r="J13" i="69"/>
  <c r="M19" i="69"/>
  <c r="J19" i="69"/>
  <c r="G19" i="69"/>
  <c r="O19" i="69"/>
  <c r="I13" i="66" l="1"/>
  <c r="I12" i="66" s="1"/>
  <c r="I11" i="66" s="1"/>
  <c r="L217" i="62"/>
  <c r="L188" i="62"/>
  <c r="L187" i="62" s="1"/>
  <c r="L13" i="62"/>
  <c r="L49" i="62"/>
  <c r="L115" i="62"/>
  <c r="L12" i="62" l="1"/>
  <c r="L11" i="62" s="1"/>
  <c r="C16" i="88" s="1"/>
  <c r="I10" i="81"/>
  <c r="J11" i="81" s="1"/>
  <c r="C37" i="88" l="1"/>
  <c r="J12" i="81"/>
  <c r="J10" i="81"/>
  <c r="J12" i="58" l="1"/>
  <c r="J11" i="58" s="1"/>
  <c r="J10" i="58" s="1"/>
  <c r="K53" i="58" l="1"/>
  <c r="K52" i="58"/>
  <c r="C38" i="88"/>
  <c r="C23" i="88"/>
  <c r="C12" i="88"/>
  <c r="C11" i="88"/>
  <c r="C10" i="88" s="1"/>
  <c r="C43" i="88"/>
  <c r="C42" i="88" l="1"/>
  <c r="D20" i="88"/>
  <c r="D24" i="88"/>
  <c r="D41" i="88"/>
  <c r="D29" i="88"/>
  <c r="D17" i="88"/>
  <c r="D26" i="88"/>
  <c r="D37" i="88"/>
  <c r="D31" i="88"/>
  <c r="D13" i="88"/>
  <c r="D42" i="88"/>
  <c r="D30" i="88"/>
  <c r="D12" i="88"/>
  <c r="D34" i="88"/>
  <c r="D22" i="88"/>
  <c r="D16" i="88"/>
  <c r="D21" i="88"/>
  <c r="K300" i="76"/>
  <c r="J300" i="76"/>
  <c r="K299" i="76"/>
  <c r="J299" i="76"/>
  <c r="J298" i="76"/>
  <c r="K297" i="76"/>
  <c r="J297" i="76"/>
  <c r="K296" i="76"/>
  <c r="J296" i="76"/>
  <c r="J295" i="76"/>
  <c r="J294" i="76"/>
  <c r="K293" i="76"/>
  <c r="J293" i="76"/>
  <c r="J292" i="76"/>
  <c r="K291" i="76"/>
  <c r="J291" i="76"/>
  <c r="J290" i="76"/>
  <c r="J288" i="76"/>
  <c r="K287" i="76"/>
  <c r="J287" i="76"/>
  <c r="J286" i="76"/>
  <c r="J285" i="76"/>
  <c r="K284" i="76"/>
  <c r="J284" i="76"/>
  <c r="K283" i="76"/>
  <c r="J283" i="76"/>
  <c r="J282" i="76"/>
  <c r="K281" i="76"/>
  <c r="J281" i="76"/>
  <c r="K280" i="76"/>
  <c r="J280" i="76"/>
  <c r="J279" i="76"/>
  <c r="K278" i="76"/>
  <c r="J278" i="76"/>
  <c r="K277" i="76"/>
  <c r="J277" i="76"/>
  <c r="J276" i="76"/>
  <c r="J275" i="76"/>
  <c r="K274" i="76"/>
  <c r="J274" i="76"/>
  <c r="J273" i="76"/>
  <c r="K272" i="76"/>
  <c r="J272" i="76"/>
  <c r="K271" i="76"/>
  <c r="J271" i="76"/>
  <c r="J270" i="76"/>
  <c r="K269" i="76"/>
  <c r="J269" i="76"/>
  <c r="J268" i="76"/>
  <c r="J267" i="76"/>
  <c r="K266" i="76"/>
  <c r="J266" i="76"/>
  <c r="K265" i="76"/>
  <c r="J265" i="76"/>
  <c r="J264" i="76"/>
  <c r="K263" i="76"/>
  <c r="J263" i="76"/>
  <c r="K262" i="76"/>
  <c r="J262" i="76"/>
  <c r="J261" i="76"/>
  <c r="K260" i="76"/>
  <c r="J260" i="76"/>
  <c r="K259" i="76"/>
  <c r="J259" i="76"/>
  <c r="J258" i="76"/>
  <c r="J257" i="76"/>
  <c r="K256" i="76"/>
  <c r="J256" i="76"/>
  <c r="J255" i="76"/>
  <c r="K254" i="76"/>
  <c r="J254" i="76"/>
  <c r="K253" i="76"/>
  <c r="J253" i="76"/>
  <c r="J252" i="76"/>
  <c r="K251" i="76"/>
  <c r="J251" i="76"/>
  <c r="J250" i="76"/>
  <c r="J249" i="76"/>
  <c r="K248" i="76"/>
  <c r="J248" i="76"/>
  <c r="K247" i="76"/>
  <c r="J247" i="76"/>
  <c r="J246" i="76"/>
  <c r="K245" i="76"/>
  <c r="J245" i="76"/>
  <c r="K244" i="76"/>
  <c r="J244" i="76"/>
  <c r="J243" i="76"/>
  <c r="K242" i="76"/>
  <c r="J242" i="76"/>
  <c r="K241" i="76"/>
  <c r="J241" i="76"/>
  <c r="J240" i="76"/>
  <c r="J239" i="76"/>
  <c r="K238" i="76"/>
  <c r="J238" i="76"/>
  <c r="J237" i="76"/>
  <c r="K236" i="76"/>
  <c r="J236" i="76"/>
  <c r="K235" i="76"/>
  <c r="J235" i="76"/>
  <c r="J234" i="76"/>
  <c r="K233" i="76"/>
  <c r="J233" i="76"/>
  <c r="J232" i="76"/>
  <c r="J231" i="76"/>
  <c r="K230" i="76"/>
  <c r="J230" i="76"/>
  <c r="K229" i="76"/>
  <c r="J229" i="76"/>
  <c r="J228" i="76"/>
  <c r="K227" i="76"/>
  <c r="J227" i="76"/>
  <c r="K226" i="76"/>
  <c r="J226" i="76"/>
  <c r="J225" i="76"/>
  <c r="K224" i="76"/>
  <c r="J224" i="76"/>
  <c r="K223" i="76"/>
  <c r="J223" i="76"/>
  <c r="J222" i="76"/>
  <c r="J221" i="76"/>
  <c r="K220" i="76"/>
  <c r="J220" i="76"/>
  <c r="J219" i="76"/>
  <c r="K218" i="76"/>
  <c r="J218" i="76"/>
  <c r="K217" i="76"/>
  <c r="J217" i="76"/>
  <c r="J216" i="76"/>
  <c r="K215" i="76"/>
  <c r="J215" i="76"/>
  <c r="J214" i="76"/>
  <c r="J213" i="76"/>
  <c r="K212" i="76"/>
  <c r="J212" i="76"/>
  <c r="K210" i="76"/>
  <c r="J210" i="76"/>
  <c r="J209" i="76"/>
  <c r="K208" i="76"/>
  <c r="J208" i="76"/>
  <c r="K207" i="76"/>
  <c r="J207" i="76"/>
  <c r="J206" i="76"/>
  <c r="K205" i="76"/>
  <c r="J205" i="76"/>
  <c r="K204" i="76"/>
  <c r="J204" i="76"/>
  <c r="J203" i="76"/>
  <c r="J202" i="76"/>
  <c r="K201" i="76"/>
  <c r="J201" i="76"/>
  <c r="J200" i="76"/>
  <c r="K199" i="76"/>
  <c r="J199" i="76"/>
  <c r="K198" i="76"/>
  <c r="J198" i="76"/>
  <c r="J197" i="76"/>
  <c r="K196" i="76"/>
  <c r="J196" i="76"/>
  <c r="J195" i="76"/>
  <c r="J194" i="76"/>
  <c r="K193" i="76"/>
  <c r="J193" i="76"/>
  <c r="K192" i="76"/>
  <c r="J192" i="76"/>
  <c r="J191" i="76"/>
  <c r="K190" i="76"/>
  <c r="J190" i="76"/>
  <c r="K189" i="76"/>
  <c r="J189" i="76"/>
  <c r="J188" i="76"/>
  <c r="K187" i="76"/>
  <c r="J187" i="76"/>
  <c r="K186" i="76"/>
  <c r="J186" i="76"/>
  <c r="J185" i="76"/>
  <c r="J184" i="76"/>
  <c r="K183" i="76"/>
  <c r="J183" i="76"/>
  <c r="J182" i="76"/>
  <c r="K181" i="76"/>
  <c r="J181" i="76"/>
  <c r="K180" i="76"/>
  <c r="J180" i="76"/>
  <c r="J179" i="76"/>
  <c r="K178" i="76"/>
  <c r="J178" i="76"/>
  <c r="J177" i="76"/>
  <c r="J176" i="76"/>
  <c r="K175" i="76"/>
  <c r="J175" i="76"/>
  <c r="K174" i="76"/>
  <c r="J174" i="76"/>
  <c r="J173" i="76"/>
  <c r="K172" i="76"/>
  <c r="J172" i="76"/>
  <c r="K171" i="76"/>
  <c r="J171" i="76"/>
  <c r="J170" i="76"/>
  <c r="K169" i="76"/>
  <c r="J169" i="76"/>
  <c r="K168" i="76"/>
  <c r="J168" i="76"/>
  <c r="J167" i="76"/>
  <c r="J166" i="76"/>
  <c r="K165" i="76"/>
  <c r="J165" i="76"/>
  <c r="J164" i="76"/>
  <c r="K163" i="76"/>
  <c r="J163" i="76"/>
  <c r="K162" i="76"/>
  <c r="J162" i="76"/>
  <c r="J161" i="76"/>
  <c r="K160" i="76"/>
  <c r="J160" i="76"/>
  <c r="J159" i="76"/>
  <c r="J158" i="76"/>
  <c r="K157" i="76"/>
  <c r="J157" i="76"/>
  <c r="K156" i="76"/>
  <c r="J156" i="76"/>
  <c r="J155" i="76"/>
  <c r="K154" i="76"/>
  <c r="J154" i="76"/>
  <c r="K153" i="76"/>
  <c r="J153" i="76"/>
  <c r="J152" i="76"/>
  <c r="K151" i="76"/>
  <c r="J151" i="76"/>
  <c r="K150" i="76"/>
  <c r="J150" i="76"/>
  <c r="J149" i="76"/>
  <c r="J148" i="76"/>
  <c r="K147" i="76"/>
  <c r="J147" i="76"/>
  <c r="J146" i="76"/>
  <c r="K145" i="76"/>
  <c r="J145" i="76"/>
  <c r="K144" i="76"/>
  <c r="J144" i="76"/>
  <c r="J143" i="76"/>
  <c r="K142" i="76"/>
  <c r="J142" i="76"/>
  <c r="J141" i="76"/>
  <c r="J140" i="76"/>
  <c r="K139" i="76"/>
  <c r="J139" i="76"/>
  <c r="K138" i="76"/>
  <c r="J138" i="76"/>
  <c r="J137" i="76"/>
  <c r="K136" i="76"/>
  <c r="J136" i="76"/>
  <c r="K135" i="76"/>
  <c r="J135" i="76"/>
  <c r="J134" i="76"/>
  <c r="K133" i="76"/>
  <c r="J133" i="76"/>
  <c r="K132" i="76"/>
  <c r="J132" i="76"/>
  <c r="J131" i="76"/>
  <c r="J130" i="76"/>
  <c r="K129" i="76"/>
  <c r="J129" i="76"/>
  <c r="J128" i="76"/>
  <c r="K127" i="76"/>
  <c r="J127" i="76"/>
  <c r="K126" i="76"/>
  <c r="J126" i="76"/>
  <c r="J125" i="76"/>
  <c r="K124" i="76"/>
  <c r="J124" i="76"/>
  <c r="J123" i="76"/>
  <c r="J122" i="76"/>
  <c r="K121" i="76"/>
  <c r="J121" i="76"/>
  <c r="K120" i="76"/>
  <c r="J120" i="76"/>
  <c r="J119" i="76"/>
  <c r="K118" i="76"/>
  <c r="J118" i="76"/>
  <c r="K117" i="76"/>
  <c r="J117" i="76"/>
  <c r="J116" i="76"/>
  <c r="K115" i="76"/>
  <c r="J115" i="76"/>
  <c r="K114" i="76"/>
  <c r="J114" i="76"/>
  <c r="J113" i="76"/>
  <c r="J112" i="76"/>
  <c r="K111" i="76"/>
  <c r="J111" i="76"/>
  <c r="J110" i="76"/>
  <c r="K109" i="76"/>
  <c r="J109" i="76"/>
  <c r="K108" i="76"/>
  <c r="J108" i="76"/>
  <c r="J107" i="76"/>
  <c r="K106" i="76"/>
  <c r="J106" i="76"/>
  <c r="J105" i="76"/>
  <c r="J104" i="76"/>
  <c r="K103" i="76"/>
  <c r="J103" i="76"/>
  <c r="K102" i="76"/>
  <c r="J102" i="76"/>
  <c r="J101" i="76"/>
  <c r="K100" i="76"/>
  <c r="J100" i="76"/>
  <c r="K99" i="76"/>
  <c r="J99" i="76"/>
  <c r="J98" i="76"/>
  <c r="K97" i="76"/>
  <c r="J97" i="76"/>
  <c r="K96" i="76"/>
  <c r="J96" i="76"/>
  <c r="J95" i="76"/>
  <c r="J94" i="76"/>
  <c r="K93" i="76"/>
  <c r="J93" i="76"/>
  <c r="J92" i="76"/>
  <c r="K91" i="76"/>
  <c r="J91" i="76"/>
  <c r="K90" i="76"/>
  <c r="J90" i="76"/>
  <c r="J89" i="76"/>
  <c r="K88" i="76"/>
  <c r="J88" i="76"/>
  <c r="J87" i="76"/>
  <c r="J86" i="76"/>
  <c r="K85" i="76"/>
  <c r="J85" i="76"/>
  <c r="K84" i="76"/>
  <c r="J84" i="76"/>
  <c r="J83" i="76"/>
  <c r="K82" i="76"/>
  <c r="J82" i="76"/>
  <c r="K81" i="76"/>
  <c r="J81" i="76"/>
  <c r="J80" i="76"/>
  <c r="K79" i="76"/>
  <c r="J79" i="76"/>
  <c r="K78" i="76"/>
  <c r="J78" i="76"/>
  <c r="J77" i="76"/>
  <c r="K76" i="76"/>
  <c r="J76" i="76"/>
  <c r="K75" i="76"/>
  <c r="J75" i="76"/>
  <c r="J74" i="76"/>
  <c r="K73" i="76"/>
  <c r="J73" i="76"/>
  <c r="K72" i="76"/>
  <c r="J72" i="76"/>
  <c r="J71" i="76"/>
  <c r="K70" i="76"/>
  <c r="J70" i="76"/>
  <c r="K69" i="76"/>
  <c r="J69" i="76"/>
  <c r="J68" i="76"/>
  <c r="K67" i="76"/>
  <c r="J67" i="76"/>
  <c r="K66" i="76"/>
  <c r="J66" i="76"/>
  <c r="J65" i="76"/>
  <c r="K64" i="76"/>
  <c r="J64" i="76"/>
  <c r="K63" i="76"/>
  <c r="J63" i="76"/>
  <c r="J62" i="76"/>
  <c r="K61" i="76"/>
  <c r="J61" i="76"/>
  <c r="K60" i="76"/>
  <c r="J60" i="76"/>
  <c r="K59" i="76"/>
  <c r="J59" i="76"/>
  <c r="K58" i="76"/>
  <c r="J58" i="76"/>
  <c r="K57" i="76"/>
  <c r="J57" i="76"/>
  <c r="K56" i="76"/>
  <c r="J56" i="76"/>
  <c r="K55" i="76"/>
  <c r="J55" i="76"/>
  <c r="K54" i="76"/>
  <c r="J54" i="76"/>
  <c r="K53" i="76"/>
  <c r="J53" i="76"/>
  <c r="K52" i="76"/>
  <c r="J52" i="76"/>
  <c r="K51" i="76"/>
  <c r="J51" i="76"/>
  <c r="K50" i="76"/>
  <c r="J50" i="76"/>
  <c r="K49" i="76"/>
  <c r="J49" i="76"/>
  <c r="K48" i="76"/>
  <c r="J48" i="76"/>
  <c r="K47" i="76"/>
  <c r="J47" i="76"/>
  <c r="K46" i="76"/>
  <c r="J46" i="76"/>
  <c r="K45" i="76"/>
  <c r="J45" i="76"/>
  <c r="K44" i="76"/>
  <c r="J44" i="76"/>
  <c r="K43" i="76"/>
  <c r="J43" i="76"/>
  <c r="K42" i="76"/>
  <c r="J42" i="76"/>
  <c r="K41" i="76"/>
  <c r="J41" i="76"/>
  <c r="K40" i="76"/>
  <c r="J40" i="76"/>
  <c r="K39" i="76"/>
  <c r="J39" i="76"/>
  <c r="K38" i="76"/>
  <c r="J38" i="76"/>
  <c r="K37" i="76"/>
  <c r="J37" i="76"/>
  <c r="K36" i="76"/>
  <c r="J36" i="76"/>
  <c r="K35" i="76"/>
  <c r="J35" i="76"/>
  <c r="K34" i="76"/>
  <c r="J34" i="76"/>
  <c r="K33" i="76"/>
  <c r="J33" i="76"/>
  <c r="K32" i="76"/>
  <c r="J32" i="76"/>
  <c r="K31" i="76"/>
  <c r="J31" i="76"/>
  <c r="K30" i="76"/>
  <c r="J30" i="76"/>
  <c r="K29" i="76"/>
  <c r="J29" i="76"/>
  <c r="K28" i="76"/>
  <c r="J28" i="76"/>
  <c r="K27" i="76"/>
  <c r="J27" i="76"/>
  <c r="K26" i="76"/>
  <c r="J26" i="76"/>
  <c r="K25" i="76"/>
  <c r="J25" i="76"/>
  <c r="K24" i="76"/>
  <c r="J24" i="76"/>
  <c r="K22" i="76"/>
  <c r="J22" i="76"/>
  <c r="K21" i="76"/>
  <c r="J21" i="76"/>
  <c r="K20" i="76"/>
  <c r="J20" i="76"/>
  <c r="K19" i="76"/>
  <c r="J19" i="76"/>
  <c r="K18" i="76"/>
  <c r="J18" i="76"/>
  <c r="K17" i="76"/>
  <c r="J17" i="76"/>
  <c r="K16" i="76"/>
  <c r="J16" i="76"/>
  <c r="K15" i="76"/>
  <c r="J15" i="76"/>
  <c r="K14" i="76"/>
  <c r="J14" i="76"/>
  <c r="K13" i="76"/>
  <c r="J13" i="76"/>
  <c r="K12" i="76"/>
  <c r="J12" i="76"/>
  <c r="K11" i="76"/>
  <c r="J11" i="76"/>
  <c r="L17" i="75"/>
  <c r="K17" i="75"/>
  <c r="L16" i="75"/>
  <c r="K16" i="75"/>
  <c r="L15" i="75"/>
  <c r="K15" i="75"/>
  <c r="L14" i="75"/>
  <c r="K14" i="75"/>
  <c r="L13" i="75"/>
  <c r="K13" i="75"/>
  <c r="L12" i="75"/>
  <c r="K12" i="75"/>
  <c r="L11" i="75"/>
  <c r="K11" i="75"/>
  <c r="L15" i="74"/>
  <c r="K15" i="74"/>
  <c r="L14" i="74"/>
  <c r="K14" i="74"/>
  <c r="L13" i="74"/>
  <c r="K13" i="74"/>
  <c r="L12" i="74"/>
  <c r="K12" i="74"/>
  <c r="L11" i="74"/>
  <c r="K11" i="74"/>
  <c r="K33" i="73"/>
  <c r="J33" i="73"/>
  <c r="K32" i="73"/>
  <c r="J32" i="73"/>
  <c r="K31" i="73"/>
  <c r="J31" i="73"/>
  <c r="K30" i="73"/>
  <c r="J30" i="73"/>
  <c r="K28" i="73"/>
  <c r="J28" i="73"/>
  <c r="K27" i="73"/>
  <c r="J27" i="73"/>
  <c r="K25" i="73"/>
  <c r="J25" i="73"/>
  <c r="K24" i="73"/>
  <c r="J24" i="73"/>
  <c r="K23" i="73"/>
  <c r="J23" i="73"/>
  <c r="K22" i="73"/>
  <c r="J22" i="73"/>
  <c r="K21" i="73"/>
  <c r="J21" i="73"/>
  <c r="K19" i="73"/>
  <c r="J19" i="73"/>
  <c r="K18" i="73"/>
  <c r="J18" i="73"/>
  <c r="K16" i="73"/>
  <c r="J16" i="73"/>
  <c r="K15" i="73"/>
  <c r="J15" i="73"/>
  <c r="K14" i="73"/>
  <c r="J14" i="73"/>
  <c r="K13" i="73"/>
  <c r="J13" i="73"/>
  <c r="K12" i="73"/>
  <c r="J12" i="73"/>
  <c r="K11" i="73"/>
  <c r="J11" i="73"/>
  <c r="M18" i="72"/>
  <c r="L18" i="72"/>
  <c r="M17" i="72"/>
  <c r="L17" i="72"/>
  <c r="M16" i="72"/>
  <c r="L16" i="72"/>
  <c r="M15" i="72"/>
  <c r="L15" i="72"/>
  <c r="M14" i="72"/>
  <c r="L14" i="72"/>
  <c r="M13" i="72"/>
  <c r="L13" i="72"/>
  <c r="M12" i="72"/>
  <c r="L12" i="72"/>
  <c r="M11" i="72"/>
  <c r="L11" i="72"/>
  <c r="P158" i="69"/>
  <c r="O158" i="69"/>
  <c r="P157" i="69"/>
  <c r="O157" i="69"/>
  <c r="P156" i="69"/>
  <c r="O156" i="69"/>
  <c r="P155" i="69"/>
  <c r="O155" i="69"/>
  <c r="P154" i="69"/>
  <c r="O154" i="69"/>
  <c r="P153" i="69"/>
  <c r="O153" i="69"/>
  <c r="P152" i="69"/>
  <c r="O152" i="69"/>
  <c r="P151" i="69"/>
  <c r="O151" i="69"/>
  <c r="P150" i="69"/>
  <c r="O150" i="69"/>
  <c r="P149" i="69"/>
  <c r="O149" i="69"/>
  <c r="P148" i="69"/>
  <c r="O148" i="69"/>
  <c r="P147" i="69"/>
  <c r="O147" i="69"/>
  <c r="P146" i="69"/>
  <c r="O146" i="69"/>
  <c r="P145" i="69"/>
  <c r="O145" i="69"/>
  <c r="P144" i="69"/>
  <c r="O144" i="69"/>
  <c r="P143" i="69"/>
  <c r="O143" i="69"/>
  <c r="P142" i="69"/>
  <c r="O142" i="69"/>
  <c r="P141" i="69"/>
  <c r="O141" i="69"/>
  <c r="P140" i="69"/>
  <c r="O140" i="69"/>
  <c r="P139" i="69"/>
  <c r="O139" i="69"/>
  <c r="P138" i="69"/>
  <c r="O138" i="69"/>
  <c r="P137" i="69"/>
  <c r="O137" i="69"/>
  <c r="P136" i="69"/>
  <c r="O136" i="69"/>
  <c r="P135" i="69"/>
  <c r="O135" i="69"/>
  <c r="P134" i="69"/>
  <c r="O134" i="69"/>
  <c r="P133" i="69"/>
  <c r="O133" i="69"/>
  <c r="P132" i="69"/>
  <c r="O132" i="69"/>
  <c r="P131" i="69"/>
  <c r="O131" i="69"/>
  <c r="P130" i="69"/>
  <c r="O130" i="69"/>
  <c r="P129" i="69"/>
  <c r="O129" i="69"/>
  <c r="P128" i="69"/>
  <c r="O128" i="69"/>
  <c r="P127" i="69"/>
  <c r="O127" i="69"/>
  <c r="P126" i="69"/>
  <c r="O126" i="69"/>
  <c r="P125" i="69"/>
  <c r="O125" i="69"/>
  <c r="P124" i="69"/>
  <c r="O124" i="69"/>
  <c r="P123" i="69"/>
  <c r="O123" i="69"/>
  <c r="P122" i="69"/>
  <c r="O122" i="69"/>
  <c r="P121" i="69"/>
  <c r="O121" i="69"/>
  <c r="P120" i="69"/>
  <c r="O120" i="69"/>
  <c r="P119" i="69"/>
  <c r="O119" i="69"/>
  <c r="P118" i="69"/>
  <c r="O118" i="69"/>
  <c r="P117" i="69"/>
  <c r="O117" i="69"/>
  <c r="P116" i="69"/>
  <c r="O116" i="69"/>
  <c r="P115" i="69"/>
  <c r="O115" i="69"/>
  <c r="P114" i="69"/>
  <c r="O114" i="69"/>
  <c r="P113" i="69"/>
  <c r="O113" i="69"/>
  <c r="P112" i="69"/>
  <c r="O112" i="69"/>
  <c r="P111" i="69"/>
  <c r="O111" i="69"/>
  <c r="P110" i="69"/>
  <c r="O110" i="69"/>
  <c r="P109" i="69"/>
  <c r="O109" i="69"/>
  <c r="P108" i="69"/>
  <c r="O108" i="69"/>
  <c r="P107" i="69"/>
  <c r="O107" i="69"/>
  <c r="P106" i="69"/>
  <c r="O106" i="69"/>
  <c r="P105" i="69"/>
  <c r="O105" i="69"/>
  <c r="P104" i="69"/>
  <c r="O104" i="69"/>
  <c r="P103" i="69"/>
  <c r="O103" i="69"/>
  <c r="P102" i="69"/>
  <c r="O102" i="69"/>
  <c r="P101" i="69"/>
  <c r="O101" i="69"/>
  <c r="P100" i="69"/>
  <c r="O100" i="69"/>
  <c r="P99" i="69"/>
  <c r="O99" i="69"/>
  <c r="P98" i="69"/>
  <c r="O98" i="69"/>
  <c r="P97" i="69"/>
  <c r="O97" i="69"/>
  <c r="P96" i="69"/>
  <c r="O96" i="69"/>
  <c r="P95" i="69"/>
  <c r="O95" i="69"/>
  <c r="P94" i="69"/>
  <c r="O94" i="69"/>
  <c r="P93" i="69"/>
  <c r="O93" i="69"/>
  <c r="P92" i="69"/>
  <c r="O92" i="69"/>
  <c r="P91" i="69"/>
  <c r="O91" i="69"/>
  <c r="P90" i="69"/>
  <c r="O90" i="69"/>
  <c r="P89" i="69"/>
  <c r="O89" i="69"/>
  <c r="P88" i="69"/>
  <c r="O88" i="69"/>
  <c r="P87" i="69"/>
  <c r="O87" i="69"/>
  <c r="P86" i="69"/>
  <c r="O86" i="69"/>
  <c r="P85" i="69"/>
  <c r="O85" i="69"/>
  <c r="P84" i="69"/>
  <c r="O84" i="69"/>
  <c r="P83" i="69"/>
  <c r="O83" i="69"/>
  <c r="P82" i="69"/>
  <c r="O82" i="69"/>
  <c r="P81" i="69"/>
  <c r="O81" i="69"/>
  <c r="P80" i="69"/>
  <c r="O80" i="69"/>
  <c r="P79" i="69"/>
  <c r="O79" i="69"/>
  <c r="P78" i="69"/>
  <c r="O78" i="69"/>
  <c r="P77" i="69"/>
  <c r="O77" i="69"/>
  <c r="P76" i="69"/>
  <c r="O76" i="69"/>
  <c r="P75" i="69"/>
  <c r="O75" i="69"/>
  <c r="P74" i="69"/>
  <c r="O74" i="69"/>
  <c r="P73" i="69"/>
  <c r="O73" i="69"/>
  <c r="P72" i="69"/>
  <c r="O72" i="69"/>
  <c r="P71" i="69"/>
  <c r="O71" i="69"/>
  <c r="P70" i="69"/>
  <c r="O70" i="69"/>
  <c r="P69" i="69"/>
  <c r="O69" i="69"/>
  <c r="P68" i="69"/>
  <c r="O68" i="69"/>
  <c r="P67" i="69"/>
  <c r="O67" i="69"/>
  <c r="P66" i="69"/>
  <c r="O66" i="69"/>
  <c r="P65" i="69"/>
  <c r="O65" i="69"/>
  <c r="P64" i="69"/>
  <c r="O64" i="69"/>
  <c r="P63" i="69"/>
  <c r="O63" i="69"/>
  <c r="P62" i="69"/>
  <c r="O62" i="69"/>
  <c r="P61" i="69"/>
  <c r="O61" i="69"/>
  <c r="P60" i="69"/>
  <c r="O60" i="69"/>
  <c r="P59" i="69"/>
  <c r="O59" i="69"/>
  <c r="P58" i="69"/>
  <c r="O58" i="69"/>
  <c r="P57" i="69"/>
  <c r="O57" i="69"/>
  <c r="P56" i="69"/>
  <c r="O56" i="69"/>
  <c r="P55" i="69"/>
  <c r="O55" i="69"/>
  <c r="P54" i="69"/>
  <c r="O54" i="69"/>
  <c r="P53" i="69"/>
  <c r="O53" i="69"/>
  <c r="P52" i="69"/>
  <c r="O52" i="69"/>
  <c r="P51" i="69"/>
  <c r="O51" i="69"/>
  <c r="P50" i="69"/>
  <c r="O50" i="69"/>
  <c r="P49" i="69"/>
  <c r="O49" i="69"/>
  <c r="P48" i="69"/>
  <c r="O48" i="69"/>
  <c r="P47" i="69"/>
  <c r="O47" i="69"/>
  <c r="P46" i="69"/>
  <c r="O46" i="69"/>
  <c r="P45" i="69"/>
  <c r="O45" i="69"/>
  <c r="P44" i="69"/>
  <c r="O44" i="69"/>
  <c r="P43" i="69"/>
  <c r="O43" i="69"/>
  <c r="P42" i="69"/>
  <c r="O42" i="69"/>
  <c r="P41" i="69"/>
  <c r="O41" i="69"/>
  <c r="P40" i="69"/>
  <c r="O40" i="69"/>
  <c r="P39" i="69"/>
  <c r="O39" i="69"/>
  <c r="P38" i="69"/>
  <c r="O38" i="69"/>
  <c r="P37" i="69"/>
  <c r="O37" i="69"/>
  <c r="P36" i="69"/>
  <c r="O36" i="69"/>
  <c r="P35" i="69"/>
  <c r="O35" i="69"/>
  <c r="P34" i="69"/>
  <c r="O34" i="69"/>
  <c r="P33" i="69"/>
  <c r="O33" i="69"/>
  <c r="P32" i="69"/>
  <c r="O32" i="69"/>
  <c r="P31" i="69"/>
  <c r="O31" i="69"/>
  <c r="P30" i="69"/>
  <c r="O30" i="69"/>
  <c r="P29" i="69"/>
  <c r="O29" i="69"/>
  <c r="P28" i="69"/>
  <c r="O28" i="69"/>
  <c r="P27" i="69"/>
  <c r="O27" i="69"/>
  <c r="P26" i="69"/>
  <c r="O26" i="69"/>
  <c r="P25" i="69"/>
  <c r="O25" i="69"/>
  <c r="P24" i="69"/>
  <c r="O24" i="69"/>
  <c r="P23" i="69"/>
  <c r="O23" i="69"/>
  <c r="P22" i="69"/>
  <c r="O22" i="69"/>
  <c r="P21" i="69"/>
  <c r="O21" i="69"/>
  <c r="P20" i="69"/>
  <c r="O20" i="69"/>
  <c r="P17" i="69"/>
  <c r="O17" i="69"/>
  <c r="P16" i="69"/>
  <c r="O16" i="69"/>
  <c r="P15" i="69"/>
  <c r="O15" i="69"/>
  <c r="P14" i="69"/>
  <c r="O14" i="69"/>
  <c r="P13" i="69"/>
  <c r="O13" i="69"/>
  <c r="P12" i="69"/>
  <c r="O12" i="69"/>
  <c r="P11" i="69"/>
  <c r="O11" i="69"/>
  <c r="K18" i="67"/>
  <c r="J18" i="67"/>
  <c r="K17" i="67"/>
  <c r="J17" i="67"/>
  <c r="K16" i="67"/>
  <c r="J16" i="67"/>
  <c r="K15" i="67"/>
  <c r="J15" i="67"/>
  <c r="K14" i="67"/>
  <c r="J14" i="67"/>
  <c r="K13" i="67"/>
  <c r="J13" i="67"/>
  <c r="K12" i="67"/>
  <c r="J12" i="67"/>
  <c r="K11" i="67"/>
  <c r="J11" i="67"/>
  <c r="L17" i="66"/>
  <c r="K17" i="66"/>
  <c r="L16" i="66"/>
  <c r="K16" i="66"/>
  <c r="L15" i="66"/>
  <c r="K15" i="66"/>
  <c r="L14" i="66"/>
  <c r="K14" i="66"/>
  <c r="L13" i="66"/>
  <c r="K13" i="66"/>
  <c r="L12" i="66"/>
  <c r="K12" i="66"/>
  <c r="L11" i="66"/>
  <c r="K11" i="66"/>
  <c r="L20" i="65"/>
  <c r="K20" i="65"/>
  <c r="L19" i="65"/>
  <c r="K19" i="65"/>
  <c r="L18" i="65"/>
  <c r="K18" i="65"/>
  <c r="L17" i="65"/>
  <c r="K17" i="65"/>
  <c r="L15" i="65"/>
  <c r="K15" i="65"/>
  <c r="L14" i="65"/>
  <c r="K14" i="65"/>
  <c r="L13" i="65"/>
  <c r="K13" i="65"/>
  <c r="L12" i="65"/>
  <c r="K12" i="65"/>
  <c r="L11" i="65"/>
  <c r="K11" i="65"/>
  <c r="O17" i="64"/>
  <c r="N17" i="64"/>
  <c r="O16" i="64"/>
  <c r="N16" i="64"/>
  <c r="O15" i="64"/>
  <c r="N15" i="64"/>
  <c r="O14" i="64"/>
  <c r="N14" i="64"/>
  <c r="O13" i="64"/>
  <c r="N13" i="64"/>
  <c r="O12" i="64"/>
  <c r="N12" i="64"/>
  <c r="O11" i="64"/>
  <c r="N11" i="64"/>
  <c r="N67" i="63"/>
  <c r="M67" i="63"/>
  <c r="N66" i="63"/>
  <c r="M66" i="63"/>
  <c r="N65" i="63"/>
  <c r="M65" i="63"/>
  <c r="N64" i="63"/>
  <c r="M64" i="63"/>
  <c r="N63" i="63"/>
  <c r="M63" i="63"/>
  <c r="N62" i="63"/>
  <c r="M62" i="63"/>
  <c r="N61" i="63"/>
  <c r="M61" i="63"/>
  <c r="N60" i="63"/>
  <c r="M60" i="63"/>
  <c r="N59" i="63"/>
  <c r="M59" i="63"/>
  <c r="N58" i="63"/>
  <c r="M58" i="63"/>
  <c r="N57" i="63"/>
  <c r="M57" i="63"/>
  <c r="N56" i="63"/>
  <c r="M56" i="63"/>
  <c r="N55" i="63"/>
  <c r="M55" i="63"/>
  <c r="N54" i="63"/>
  <c r="M54" i="63"/>
  <c r="N53" i="63"/>
  <c r="M53" i="63"/>
  <c r="N52" i="63"/>
  <c r="M52" i="63"/>
  <c r="N51" i="63"/>
  <c r="M51" i="63"/>
  <c r="N50" i="63"/>
  <c r="M50" i="63"/>
  <c r="N49" i="63"/>
  <c r="M49" i="63"/>
  <c r="N48" i="63"/>
  <c r="M48" i="63"/>
  <c r="N47" i="63"/>
  <c r="M47" i="63"/>
  <c r="N46" i="63"/>
  <c r="M46" i="63"/>
  <c r="N45" i="63"/>
  <c r="M45" i="63"/>
  <c r="N44" i="63"/>
  <c r="M44" i="63"/>
  <c r="N43" i="63"/>
  <c r="M43" i="63"/>
  <c r="N42" i="63"/>
  <c r="M42" i="63"/>
  <c r="N41" i="63"/>
  <c r="M41" i="63"/>
  <c r="N40" i="63"/>
  <c r="M40" i="63"/>
  <c r="N39" i="63"/>
  <c r="M39" i="63"/>
  <c r="N38" i="63"/>
  <c r="M38" i="63"/>
  <c r="N37" i="63"/>
  <c r="M37" i="63"/>
  <c r="N36" i="63"/>
  <c r="M36" i="63"/>
  <c r="N35" i="63"/>
  <c r="M35" i="63"/>
  <c r="N34" i="63"/>
  <c r="M34" i="63"/>
  <c r="N33" i="63"/>
  <c r="M33" i="63"/>
  <c r="N32" i="63"/>
  <c r="M32" i="63"/>
  <c r="N31" i="63"/>
  <c r="M31" i="63"/>
  <c r="N30" i="63"/>
  <c r="M30" i="63"/>
  <c r="N29" i="63"/>
  <c r="M29" i="63"/>
  <c r="N28" i="63"/>
  <c r="M28" i="63"/>
  <c r="N27" i="63"/>
  <c r="M27" i="63"/>
  <c r="N25" i="63"/>
  <c r="M25" i="63"/>
  <c r="N24" i="63"/>
  <c r="M24" i="63"/>
  <c r="N23" i="63"/>
  <c r="M23" i="63"/>
  <c r="N22" i="63"/>
  <c r="M22" i="63"/>
  <c r="N21" i="63"/>
  <c r="M21" i="63"/>
  <c r="N20" i="63"/>
  <c r="M20" i="63"/>
  <c r="N19" i="63"/>
  <c r="M19" i="63"/>
  <c r="N18" i="63"/>
  <c r="M18" i="63"/>
  <c r="N17" i="63"/>
  <c r="M17" i="63"/>
  <c r="N16" i="63"/>
  <c r="M16" i="63"/>
  <c r="N15" i="63"/>
  <c r="M15" i="63"/>
  <c r="N14" i="63"/>
  <c r="M14" i="63"/>
  <c r="N13" i="63"/>
  <c r="M13" i="63"/>
  <c r="N12" i="63"/>
  <c r="M12" i="63"/>
  <c r="N11" i="63"/>
  <c r="M11" i="63"/>
  <c r="O264" i="62"/>
  <c r="N264" i="62"/>
  <c r="O263" i="62"/>
  <c r="N263" i="62"/>
  <c r="O262" i="62"/>
  <c r="N262" i="62"/>
  <c r="O261" i="62"/>
  <c r="N261" i="62"/>
  <c r="O260" i="62"/>
  <c r="N260" i="62"/>
  <c r="O259" i="62"/>
  <c r="N259" i="62"/>
  <c r="O258" i="62"/>
  <c r="N258" i="62"/>
  <c r="O256" i="62"/>
  <c r="N256" i="62"/>
  <c r="O255" i="62"/>
  <c r="N255" i="62"/>
  <c r="O254" i="62"/>
  <c r="N254" i="62"/>
  <c r="O253" i="62"/>
  <c r="N253" i="62"/>
  <c r="O252" i="62"/>
  <c r="N252" i="62"/>
  <c r="O251" i="62"/>
  <c r="N251" i="62"/>
  <c r="O250" i="62"/>
  <c r="N250" i="62"/>
  <c r="O249" i="62"/>
  <c r="N249" i="62"/>
  <c r="O247" i="62"/>
  <c r="N247" i="62"/>
  <c r="O246" i="62"/>
  <c r="N246" i="62"/>
  <c r="O245" i="62"/>
  <c r="N245" i="62"/>
  <c r="O244" i="62"/>
  <c r="N244" i="62"/>
  <c r="O243" i="62"/>
  <c r="N243" i="62"/>
  <c r="O242" i="62"/>
  <c r="N242" i="62"/>
  <c r="O240" i="62"/>
  <c r="N240" i="62"/>
  <c r="O239" i="62"/>
  <c r="N239" i="62"/>
  <c r="O238" i="62"/>
  <c r="N238" i="62"/>
  <c r="O236" i="62"/>
  <c r="N236" i="62"/>
  <c r="O235" i="62"/>
  <c r="N235" i="62"/>
  <c r="O234" i="62"/>
  <c r="N234" i="62"/>
  <c r="O233" i="62"/>
  <c r="N233" i="62"/>
  <c r="O232" i="62"/>
  <c r="N232" i="62"/>
  <c r="O231" i="62"/>
  <c r="N231" i="62"/>
  <c r="O230" i="62"/>
  <c r="N230" i="62"/>
  <c r="O229" i="62"/>
  <c r="N229" i="62"/>
  <c r="O228" i="62"/>
  <c r="N228" i="62"/>
  <c r="O227" i="62"/>
  <c r="N227" i="62"/>
  <c r="O226" i="62"/>
  <c r="N226" i="62"/>
  <c r="O225" i="62"/>
  <c r="N225" i="62"/>
  <c r="O224" i="62"/>
  <c r="N224" i="62"/>
  <c r="O223" i="62"/>
  <c r="N223" i="62"/>
  <c r="O222" i="62"/>
  <c r="N222" i="62"/>
  <c r="O221" i="62"/>
  <c r="N221" i="62"/>
  <c r="O220" i="62"/>
  <c r="N220" i="62"/>
  <c r="O219" i="62"/>
  <c r="N219" i="62"/>
  <c r="O218" i="62"/>
  <c r="N218" i="62"/>
  <c r="O217" i="62"/>
  <c r="N217" i="62"/>
  <c r="O215" i="62"/>
  <c r="N215" i="62"/>
  <c r="O214" i="62"/>
  <c r="N214" i="62"/>
  <c r="O213" i="62"/>
  <c r="N213" i="62"/>
  <c r="O212" i="62"/>
  <c r="N212" i="62"/>
  <c r="O211" i="62"/>
  <c r="N211" i="62"/>
  <c r="O210" i="62"/>
  <c r="N210" i="62"/>
  <c r="O209" i="62"/>
  <c r="N209" i="62"/>
  <c r="O208" i="62"/>
  <c r="N208" i="62"/>
  <c r="O207" i="62"/>
  <c r="N207" i="62"/>
  <c r="O206" i="62"/>
  <c r="N206" i="62"/>
  <c r="O257" i="62"/>
  <c r="N257" i="62"/>
  <c r="O205" i="62"/>
  <c r="N205" i="62"/>
  <c r="O204" i="62"/>
  <c r="N204" i="62"/>
  <c r="O248" i="62"/>
  <c r="N248" i="62"/>
  <c r="O203" i="62"/>
  <c r="N203" i="62"/>
  <c r="O202" i="62"/>
  <c r="N202" i="62"/>
  <c r="O201" i="62"/>
  <c r="N201" i="62"/>
  <c r="O200" i="62"/>
  <c r="N200" i="62"/>
  <c r="O241" i="62"/>
  <c r="N241" i="62"/>
  <c r="O199" i="62"/>
  <c r="N199" i="62"/>
  <c r="O198" i="62"/>
  <c r="N198" i="62"/>
  <c r="O197" i="62"/>
  <c r="N197" i="62"/>
  <c r="O196" i="62"/>
  <c r="N196" i="62"/>
  <c r="O195" i="62"/>
  <c r="N195" i="62"/>
  <c r="O194" i="62"/>
  <c r="N194" i="62"/>
  <c r="O237" i="62"/>
  <c r="N237" i="62"/>
  <c r="O193" i="62"/>
  <c r="N193" i="62"/>
  <c r="O192" i="62"/>
  <c r="N192" i="62"/>
  <c r="O191" i="62"/>
  <c r="N191" i="62"/>
  <c r="O190" i="62"/>
  <c r="N190" i="62"/>
  <c r="O189" i="62"/>
  <c r="N189" i="62"/>
  <c r="O188" i="62"/>
  <c r="N188" i="62"/>
  <c r="O187" i="62"/>
  <c r="N187" i="62"/>
  <c r="O185" i="62"/>
  <c r="N185" i="62"/>
  <c r="O184" i="62"/>
  <c r="N184" i="62"/>
  <c r="O183" i="62"/>
  <c r="N183" i="62"/>
  <c r="O182" i="62"/>
  <c r="N182" i="62"/>
  <c r="O181" i="62"/>
  <c r="N181" i="62"/>
  <c r="O180" i="62"/>
  <c r="N180" i="62"/>
  <c r="O179" i="62"/>
  <c r="N179" i="62"/>
  <c r="O178" i="62"/>
  <c r="N178" i="62"/>
  <c r="O177" i="62"/>
  <c r="N177" i="62"/>
  <c r="O176" i="62"/>
  <c r="N176" i="62"/>
  <c r="O175" i="62"/>
  <c r="N175" i="62"/>
  <c r="O174" i="62"/>
  <c r="N174" i="62"/>
  <c r="O173" i="62"/>
  <c r="N173" i="62"/>
  <c r="O172" i="62"/>
  <c r="N172" i="62"/>
  <c r="O171" i="62"/>
  <c r="N171" i="62"/>
  <c r="O170" i="62"/>
  <c r="N170" i="62"/>
  <c r="O169" i="62"/>
  <c r="N169" i="62"/>
  <c r="O168" i="62"/>
  <c r="N168" i="62"/>
  <c r="O167" i="62"/>
  <c r="N167" i="62"/>
  <c r="O166" i="62"/>
  <c r="N166" i="62"/>
  <c r="O165" i="62"/>
  <c r="N165" i="62"/>
  <c r="O164" i="62"/>
  <c r="N164" i="62"/>
  <c r="O163" i="62"/>
  <c r="N163" i="62"/>
  <c r="O162" i="62"/>
  <c r="N162" i="62"/>
  <c r="O161" i="62"/>
  <c r="N161" i="62"/>
  <c r="O160" i="62"/>
  <c r="N160" i="62"/>
  <c r="O159" i="62"/>
  <c r="N159" i="62"/>
  <c r="O158" i="62"/>
  <c r="N158" i="62"/>
  <c r="O157" i="62"/>
  <c r="N157" i="62"/>
  <c r="O156" i="62"/>
  <c r="N156" i="62"/>
  <c r="O155" i="62"/>
  <c r="N155" i="62"/>
  <c r="O154" i="62"/>
  <c r="N154" i="62"/>
  <c r="O153" i="62"/>
  <c r="N153" i="62"/>
  <c r="O152" i="62"/>
  <c r="N152" i="62"/>
  <c r="O151" i="62"/>
  <c r="N151" i="62"/>
  <c r="O150" i="62"/>
  <c r="N150" i="62"/>
  <c r="O149" i="62"/>
  <c r="N149" i="62"/>
  <c r="O148" i="62"/>
  <c r="N148" i="62"/>
  <c r="O147" i="62"/>
  <c r="N147" i="62"/>
  <c r="O146" i="62"/>
  <c r="N146" i="62"/>
  <c r="O145" i="62"/>
  <c r="N145" i="62"/>
  <c r="O144" i="62"/>
  <c r="N144" i="62"/>
  <c r="O143" i="62"/>
  <c r="N143" i="62"/>
  <c r="O142" i="62"/>
  <c r="N142" i="62"/>
  <c r="O141" i="62"/>
  <c r="N141" i="62"/>
  <c r="O140" i="62"/>
  <c r="N140" i="62"/>
  <c r="O139" i="62"/>
  <c r="N139" i="62"/>
  <c r="O138" i="62"/>
  <c r="N138" i="62"/>
  <c r="O137" i="62"/>
  <c r="N137" i="62"/>
  <c r="O136" i="62"/>
  <c r="N136" i="62"/>
  <c r="O135" i="62"/>
  <c r="N135" i="62"/>
  <c r="O134" i="62"/>
  <c r="N134" i="62"/>
  <c r="O133" i="62"/>
  <c r="N133" i="62"/>
  <c r="O132" i="62"/>
  <c r="N132" i="62"/>
  <c r="O131" i="62"/>
  <c r="N131" i="62"/>
  <c r="O130" i="62"/>
  <c r="N130" i="62"/>
  <c r="O129" i="62"/>
  <c r="N129" i="62"/>
  <c r="O128" i="62"/>
  <c r="N128" i="62"/>
  <c r="O127" i="62"/>
  <c r="N127" i="62"/>
  <c r="O126" i="62"/>
  <c r="N126" i="62"/>
  <c r="O125" i="62"/>
  <c r="N125" i="62"/>
  <c r="O124" i="62"/>
  <c r="N124" i="62"/>
  <c r="O123" i="62"/>
  <c r="N123" i="62"/>
  <c r="O122" i="62"/>
  <c r="N122" i="62"/>
  <c r="O121" i="62"/>
  <c r="N121" i="62"/>
  <c r="O120" i="62"/>
  <c r="N120" i="62"/>
  <c r="O119" i="62"/>
  <c r="N119" i="62"/>
  <c r="O118" i="62"/>
  <c r="N118" i="62"/>
  <c r="O117" i="62"/>
  <c r="N117" i="62"/>
  <c r="O116" i="62"/>
  <c r="N116" i="62"/>
  <c r="O115" i="62"/>
  <c r="N115" i="62"/>
  <c r="O113" i="62"/>
  <c r="N113" i="62"/>
  <c r="O112" i="62"/>
  <c r="N112" i="62"/>
  <c r="O111" i="62"/>
  <c r="N111" i="62"/>
  <c r="O110" i="62"/>
  <c r="N110" i="62"/>
  <c r="O109" i="62"/>
  <c r="N109" i="62"/>
  <c r="O108" i="62"/>
  <c r="N108" i="62"/>
  <c r="O107" i="62"/>
  <c r="N107" i="62"/>
  <c r="O106" i="62"/>
  <c r="N106" i="62"/>
  <c r="O105" i="62"/>
  <c r="N105" i="62"/>
  <c r="O104" i="62"/>
  <c r="N104" i="62"/>
  <c r="O103" i="62"/>
  <c r="N103" i="62"/>
  <c r="O102" i="62"/>
  <c r="N102" i="62"/>
  <c r="O101" i="62"/>
  <c r="N101" i="62"/>
  <c r="O100" i="62"/>
  <c r="N100" i="62"/>
  <c r="O99" i="62"/>
  <c r="N99" i="62"/>
  <c r="O98" i="62"/>
  <c r="N98" i="62"/>
  <c r="O97" i="62"/>
  <c r="N97" i="62"/>
  <c r="O96" i="62"/>
  <c r="N96" i="62"/>
  <c r="O95" i="62"/>
  <c r="N95" i="62"/>
  <c r="O94" i="62"/>
  <c r="N94" i="62"/>
  <c r="O93" i="62"/>
  <c r="N93" i="62"/>
  <c r="O92" i="62"/>
  <c r="N92" i="62"/>
  <c r="O91" i="62"/>
  <c r="N91" i="62"/>
  <c r="O90" i="62"/>
  <c r="N90" i="62"/>
  <c r="O89" i="62"/>
  <c r="N89" i="62"/>
  <c r="O88" i="62"/>
  <c r="N88" i="62"/>
  <c r="O87" i="62"/>
  <c r="N87" i="62"/>
  <c r="O86" i="62"/>
  <c r="N86" i="62"/>
  <c r="O85" i="62"/>
  <c r="N85" i="62"/>
  <c r="O84" i="62"/>
  <c r="N84" i="62"/>
  <c r="O83" i="62"/>
  <c r="N83" i="62"/>
  <c r="O82" i="62"/>
  <c r="N82" i="62"/>
  <c r="O81" i="62"/>
  <c r="N81" i="62"/>
  <c r="O80" i="62"/>
  <c r="N80" i="62"/>
  <c r="O79" i="62"/>
  <c r="N79" i="62"/>
  <c r="O78" i="62"/>
  <c r="N78" i="62"/>
  <c r="O77" i="62"/>
  <c r="N77" i="62"/>
  <c r="O76" i="62"/>
  <c r="N76" i="62"/>
  <c r="O75" i="62"/>
  <c r="N75" i="62"/>
  <c r="O74" i="62"/>
  <c r="N74" i="62"/>
  <c r="O73" i="62"/>
  <c r="N73" i="62"/>
  <c r="O72" i="62"/>
  <c r="N72" i="62"/>
  <c r="O71" i="62"/>
  <c r="N71" i="62"/>
  <c r="O70" i="62"/>
  <c r="N70" i="62"/>
  <c r="O69" i="62"/>
  <c r="N69" i="62"/>
  <c r="O68" i="62"/>
  <c r="N68" i="62"/>
  <c r="O67" i="62"/>
  <c r="N67" i="62"/>
  <c r="O66" i="62"/>
  <c r="N66" i="62"/>
  <c r="O65" i="62"/>
  <c r="N65" i="62"/>
  <c r="O64" i="62"/>
  <c r="N64" i="62"/>
  <c r="O63" i="62"/>
  <c r="N63" i="62"/>
  <c r="O62" i="62"/>
  <c r="N62" i="62"/>
  <c r="O61" i="62"/>
  <c r="N61" i="62"/>
  <c r="O60" i="62"/>
  <c r="N60" i="62"/>
  <c r="O59" i="62"/>
  <c r="N59" i="62"/>
  <c r="O58" i="62"/>
  <c r="N58" i="62"/>
  <c r="O57" i="62"/>
  <c r="N57" i="62"/>
  <c r="O56" i="62"/>
  <c r="N56" i="62"/>
  <c r="O55" i="62"/>
  <c r="N55" i="62"/>
  <c r="O54" i="62"/>
  <c r="N54" i="62"/>
  <c r="O53" i="62"/>
  <c r="N53" i="62"/>
  <c r="O52" i="62"/>
  <c r="N52" i="62"/>
  <c r="O51" i="62"/>
  <c r="N51" i="62"/>
  <c r="O50" i="62"/>
  <c r="N50" i="62"/>
  <c r="O49" i="62"/>
  <c r="N49" i="62"/>
  <c r="O47" i="62"/>
  <c r="N47" i="62"/>
  <c r="O46" i="62"/>
  <c r="N46" i="62"/>
  <c r="O45" i="62"/>
  <c r="N45" i="62"/>
  <c r="O44" i="62"/>
  <c r="N44" i="62"/>
  <c r="O43" i="62"/>
  <c r="N43" i="62"/>
  <c r="O42" i="62"/>
  <c r="N42" i="62"/>
  <c r="O41" i="62"/>
  <c r="N41" i="62"/>
  <c r="O40" i="62"/>
  <c r="N40" i="62"/>
  <c r="O39" i="62"/>
  <c r="N39" i="62"/>
  <c r="O38" i="62"/>
  <c r="N38" i="62"/>
  <c r="O37" i="62"/>
  <c r="N37" i="62"/>
  <c r="O36" i="62"/>
  <c r="N36" i="62"/>
  <c r="O35" i="62"/>
  <c r="N35" i="62"/>
  <c r="O34" i="62"/>
  <c r="N34" i="62"/>
  <c r="O33" i="62"/>
  <c r="N33" i="62"/>
  <c r="O32" i="62"/>
  <c r="N32" i="62"/>
  <c r="O31" i="62"/>
  <c r="N31" i="62"/>
  <c r="O30" i="62"/>
  <c r="N30" i="62"/>
  <c r="O29" i="62"/>
  <c r="N29" i="62"/>
  <c r="O28" i="62"/>
  <c r="N28" i="62"/>
  <c r="O27" i="62"/>
  <c r="N27" i="62"/>
  <c r="O26" i="62"/>
  <c r="N26" i="62"/>
  <c r="O25" i="62"/>
  <c r="N25" i="62"/>
  <c r="O24" i="62"/>
  <c r="N24" i="62"/>
  <c r="O23" i="62"/>
  <c r="N23" i="62"/>
  <c r="O22" i="62"/>
  <c r="N22" i="62"/>
  <c r="O21" i="62"/>
  <c r="N21" i="62"/>
  <c r="O20" i="62"/>
  <c r="N20" i="62"/>
  <c r="O19" i="62"/>
  <c r="N19" i="62"/>
  <c r="O18" i="62"/>
  <c r="N18" i="62"/>
  <c r="O17" i="62"/>
  <c r="N17" i="62"/>
  <c r="O16" i="62"/>
  <c r="N16" i="62"/>
  <c r="O15" i="62"/>
  <c r="N15" i="62"/>
  <c r="O14" i="62"/>
  <c r="N14" i="62"/>
  <c r="O13" i="62"/>
  <c r="N13" i="62"/>
  <c r="O12" i="62"/>
  <c r="N12" i="62"/>
  <c r="O11" i="62"/>
  <c r="N11" i="62"/>
  <c r="U17" i="61"/>
  <c r="T17" i="61"/>
  <c r="U16" i="61"/>
  <c r="T16" i="61"/>
  <c r="U14" i="61"/>
  <c r="T14" i="61"/>
  <c r="U13" i="61"/>
  <c r="T13" i="61"/>
  <c r="U12" i="61"/>
  <c r="T12" i="61"/>
  <c r="U11" i="61"/>
  <c r="T11" i="61"/>
  <c r="L56" i="58"/>
  <c r="K56" i="58"/>
  <c r="L55" i="58"/>
  <c r="K55" i="58"/>
  <c r="L54" i="58"/>
  <c r="K54" i="58"/>
  <c r="L50" i="58"/>
  <c r="K50" i="58"/>
  <c r="L49" i="58"/>
  <c r="K49" i="58"/>
  <c r="L48" i="58"/>
  <c r="K48" i="58"/>
  <c r="L47" i="58"/>
  <c r="K47" i="58"/>
  <c r="L46" i="58"/>
  <c r="K46" i="58"/>
  <c r="L45" i="58"/>
  <c r="K45" i="58"/>
  <c r="L44" i="58"/>
  <c r="K44" i="58"/>
  <c r="L43" i="58"/>
  <c r="K43" i="58"/>
  <c r="L42" i="58"/>
  <c r="K42" i="58"/>
  <c r="L41" i="58"/>
  <c r="K41" i="58"/>
  <c r="L40" i="58"/>
  <c r="K40" i="58"/>
  <c r="L39" i="58"/>
  <c r="K39" i="58"/>
  <c r="L38" i="58"/>
  <c r="K38" i="58"/>
  <c r="L37" i="58"/>
  <c r="K37" i="58"/>
  <c r="L36" i="58"/>
  <c r="K36" i="58"/>
  <c r="L35" i="58"/>
  <c r="K35" i="58"/>
  <c r="L34" i="58"/>
  <c r="K34" i="58"/>
  <c r="L33" i="58"/>
  <c r="K33" i="58"/>
  <c r="L32" i="58"/>
  <c r="K32" i="58"/>
  <c r="L31" i="58"/>
  <c r="K31" i="58"/>
  <c r="L30" i="58"/>
  <c r="K30" i="58"/>
  <c r="L29" i="58"/>
  <c r="K29" i="58"/>
  <c r="L28" i="58"/>
  <c r="K28" i="58"/>
  <c r="L27" i="58"/>
  <c r="K27" i="58"/>
  <c r="L26" i="58"/>
  <c r="K26" i="58"/>
  <c r="L25" i="58"/>
  <c r="K25" i="58"/>
  <c r="L24" i="58"/>
  <c r="K24" i="58"/>
  <c r="L23" i="58"/>
  <c r="K23" i="58"/>
  <c r="L22" i="58"/>
  <c r="K22" i="58"/>
  <c r="L21" i="58"/>
  <c r="K21" i="58"/>
  <c r="L19" i="58"/>
  <c r="K19" i="58"/>
  <c r="L18" i="58"/>
  <c r="K18" i="58"/>
  <c r="L17" i="58"/>
  <c r="K17" i="58"/>
  <c r="L16" i="58"/>
  <c r="K16" i="58"/>
  <c r="L15" i="58"/>
  <c r="K15" i="58"/>
  <c r="L14" i="58"/>
  <c r="K14" i="58"/>
  <c r="L13" i="58"/>
  <c r="K13" i="58"/>
  <c r="L12" i="58"/>
  <c r="K12" i="58"/>
  <c r="L11" i="58"/>
  <c r="K11" i="58"/>
  <c r="L10" i="58"/>
  <c r="K10" i="58"/>
  <c r="L53" i="58" l="1"/>
  <c r="L52" i="58"/>
  <c r="D32" i="88"/>
  <c r="P19" i="69"/>
  <c r="K290" i="76"/>
  <c r="D39" i="88"/>
  <c r="D18" i="88"/>
  <c r="D14" i="88"/>
  <c r="D19" i="88"/>
  <c r="D11" i="88"/>
  <c r="K87" i="76"/>
  <c r="K94" i="76"/>
  <c r="K105" i="76"/>
  <c r="K112" i="76"/>
  <c r="K123" i="76"/>
  <c r="K130" i="76"/>
  <c r="K141" i="76"/>
  <c r="K148" i="76"/>
  <c r="K159" i="76"/>
  <c r="K166" i="76"/>
  <c r="K177" i="76"/>
  <c r="K184" i="76"/>
  <c r="K195" i="76"/>
  <c r="K202" i="76"/>
  <c r="K214" i="76"/>
  <c r="K221" i="76"/>
  <c r="K232" i="76"/>
  <c r="K239" i="76"/>
  <c r="K250" i="76"/>
  <c r="K257" i="76"/>
  <c r="K268" i="76"/>
  <c r="K275" i="76"/>
  <c r="K286" i="76"/>
  <c r="K294" i="76"/>
  <c r="D33" i="88"/>
  <c r="D40" i="88"/>
  <c r="D25" i="88"/>
  <c r="D23" i="88"/>
  <c r="D38" i="88"/>
  <c r="D35" i="88"/>
  <c r="D10" i="88"/>
  <c r="D36" i="88"/>
  <c r="D28" i="88"/>
  <c r="D27" i="88"/>
  <c r="K298" i="76"/>
  <c r="K295" i="76"/>
  <c r="K292" i="76"/>
  <c r="K288" i="76"/>
  <c r="K285" i="76"/>
  <c r="K282" i="76"/>
  <c r="K279" i="76"/>
  <c r="K276" i="76"/>
  <c r="K273" i="76"/>
  <c r="K270" i="76"/>
  <c r="K267" i="76"/>
  <c r="K264" i="76"/>
  <c r="K261" i="76"/>
  <c r="K258" i="76"/>
  <c r="K255" i="76"/>
  <c r="K252" i="76"/>
  <c r="K249" i="76"/>
  <c r="K246" i="76"/>
  <c r="K243" i="76"/>
  <c r="K240" i="76"/>
  <c r="K237" i="76"/>
  <c r="K234" i="76"/>
  <c r="K231" i="76"/>
  <c r="K228" i="76"/>
  <c r="K225" i="76"/>
  <c r="K222" i="76"/>
  <c r="K219" i="76"/>
  <c r="K216" i="76"/>
  <c r="K213" i="76"/>
  <c r="K209" i="76"/>
  <c r="K206" i="76"/>
  <c r="K203" i="76"/>
  <c r="K200" i="76"/>
  <c r="K197" i="76"/>
  <c r="K194" i="76"/>
  <c r="K191" i="76"/>
  <c r="K188" i="76"/>
  <c r="K185" i="76"/>
  <c r="K182" i="76"/>
  <c r="K179" i="76"/>
  <c r="K176" i="76"/>
  <c r="K173" i="76"/>
  <c r="K170" i="76"/>
  <c r="K167" i="76"/>
  <c r="K164" i="76"/>
  <c r="K161" i="76"/>
  <c r="K158" i="76"/>
  <c r="K155" i="76"/>
  <c r="K152" i="76"/>
  <c r="K149" i="76"/>
  <c r="K146" i="76"/>
  <c r="K143" i="76"/>
  <c r="K140" i="76"/>
  <c r="K137" i="76"/>
  <c r="K134" i="76"/>
  <c r="K131" i="76"/>
  <c r="K128" i="76"/>
  <c r="K125" i="76"/>
  <c r="K122" i="76"/>
  <c r="K119" i="76"/>
  <c r="K116" i="76"/>
  <c r="K113" i="76"/>
  <c r="K110" i="76"/>
  <c r="K107" i="76"/>
  <c r="K104" i="76"/>
  <c r="K101" i="76"/>
  <c r="K98" i="76"/>
  <c r="K95" i="76"/>
  <c r="K92" i="76"/>
  <c r="K89" i="76"/>
  <c r="K86" i="76"/>
  <c r="K83" i="76"/>
  <c r="K80" i="76"/>
  <c r="K77" i="76"/>
  <c r="K74" i="76"/>
  <c r="K71" i="76"/>
  <c r="K68" i="76"/>
  <c r="K65" i="76"/>
  <c r="K62" i="76"/>
  <c r="D15" i="88"/>
  <c r="K10" i="81"/>
  <c r="K12" i="81"/>
  <c r="K11" i="8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2">
    <s v="Migdal Hashkaot Neches Boded"/>
    <s v="{[Time].[Hie Time].[Yom].&amp;[20230630]}"/>
    <s v="{[Medida].[Medida].&amp;[2]}"/>
    <s v="{[Keren].[Keren].[All]}"/>
    <s v="{[Cheshbon KM].[Hie Peilut].[Chevra].&amp;[381]&amp;[Kod_Peilut_L7_622]&amp;[Kod_Peilut_L6_372]&amp;[Kod_Peilut_L5_305]&amp;[Kod_Peilut_L4_304]&amp;[Kod_Peilut_L3_303]&amp;[Kod_Peilut_L2_159]&amp;[Kod_Peilut_L1_182]}"/>
    <s v="{[Salim Maslulim].[Salim Maslulim].[אחזקה ישירה + מסלים]}"/>
    <s v="[Measures].[c_Shovi_Keren]"/>
    <s v="#,0.00"/>
    <s v="[Neches].[Hie Neches Boded].[Neches Boded L3].&amp;[NechesBoded_L3_106]&amp;[NechesBoded_L2_102]&amp;[NechesBoded_L1_101]"/>
    <s v="[Neches].[Hie Neches Boded].[Neches Boded L3].&amp;[NechesBoded_L3_108]&amp;[NechesBoded_L2_102]&amp;[NechesBoded_L1_101]"/>
    <s v="[Neches].[Hie Neches Boded].[Neches Boded L3].&amp;[NechesBoded_L3_109]&amp;[NechesBoded_L2_102]&amp;[NechesBoded_L1_101]"/>
    <s v="[Neches].[Hie Neches Boded].[Neches Boded L3].&amp;[NechesBoded_L3_110]&amp;[NechesBoded_L2_102]&amp;[NechesBoded_L1_101]"/>
    <s v="[Neches].[Hie Neches Boded].[Neches Boded L3].&amp;[NechesBoded_L3_111]&amp;[NechesBoded_L2_102]&amp;[NechesBoded_L1_101]"/>
    <s v="[Neches].[Hie Neches Boded].[Neches Boded L3].&amp;[NechesBoded_L3_112]&amp;[NechesBoded_L2_102]&amp;[NechesBoded_L1_101]"/>
    <s v="[Neches].[Hie Neches Boded].[Neches Boded L3].&amp;[NechesBoded_L3_114]&amp;[NechesBoded_L2_103]&amp;[NechesBoded_L1_101]"/>
    <s v="[Neches].[Hie Neches Boded].[Neches Boded L3].&amp;[NechesBoded_L3_117]&amp;[NechesBoded_L2_103]&amp;[NechesBoded_L1_101]"/>
    <s v="[Neches].[Hie Neches Boded].[Neches Boded L3].&amp;[NechesBoded_L3_118]&amp;[NechesBoded_L2_103]&amp;[NechesBoded_L1_101]"/>
    <s v="[Neches].[Hie Neches Boded].[Neches Boded L3].&amp;[NechesBoded_L3_119]&amp;[NechesBoded_L2_103]&amp;[NechesBoded_L1_101]"/>
    <s v="[Neches].[Hie Neches Boded].[Neches Boded L3].&amp;[NechesBoded_L3_120]&amp;[NechesBoded_L2_103]&amp;[NechesBoded_L1_101]"/>
    <s v="[Neches].[Hie Neches Boded].[Neches Boded L3].&amp;[NechesBoded_L3_121]&amp;[NechesBoded_L2_103]&amp;[NechesBoded_L1_101]"/>
    <s v="[Neches].[Neches].&amp;[9999939]&amp;[-1]"/>
    <s v="[Measures].[c_Shaar_Acharon]"/>
    <s v="#,#.0000"/>
    <s v="[Neches].[Neches].&amp;[9999871]&amp;[-1]"/>
    <s v="[Neches].[Neches].&amp;[9999814]&amp;[-1]"/>
    <s v="[Neches].[Neches].&amp;[9999889]&amp;[-1]"/>
    <s v="[Neches].[Neches].&amp;[9999848]&amp;[-1]"/>
    <s v="[Neches].[Neches].&amp;[9999756]&amp;[-1]"/>
    <s v="[Neches].[Neches].&amp;[9999921]&amp;[-1]"/>
    <s v="[Neches].[Neches].&amp;[9999806]&amp;[-1]"/>
    <s v="[Neches].[Neches].&amp;[9999715]&amp;[-1]"/>
    <s v="[Neches].[Neches].&amp;[9999749]&amp;[-1]"/>
  </metadataStrings>
  <mdxMetadata count="23">
    <mdx n="0" f="s">
      <ms ns="1" c="0"/>
    </mdx>
    <mdx n="0" f="v">
      <t c="7" si="7">
        <n x="1" s="1"/>
        <n x="2" s="1"/>
        <n x="3" s="1"/>
        <n x="4" s="1"/>
        <n x="5" s="1"/>
        <n x="8"/>
        <n x="6"/>
      </t>
    </mdx>
    <mdx n="0" f="v">
      <t c="7" si="7">
        <n x="1" s="1"/>
        <n x="2" s="1"/>
        <n x="3" s="1"/>
        <n x="4" s="1"/>
        <n x="5" s="1"/>
        <n x="9"/>
        <n x="6"/>
      </t>
    </mdx>
    <mdx n="0" f="v">
      <t c="7" si="7">
        <n x="1" s="1"/>
        <n x="2" s="1"/>
        <n x="3" s="1"/>
        <n x="4" s="1"/>
        <n x="5" s="1"/>
        <n x="10"/>
        <n x="6"/>
      </t>
    </mdx>
    <mdx n="0" f="v">
      <t c="7" si="7">
        <n x="1" s="1"/>
        <n x="2" s="1"/>
        <n x="3" s="1"/>
        <n x="4" s="1"/>
        <n x="5" s="1"/>
        <n x="11"/>
        <n x="6"/>
      </t>
    </mdx>
    <mdx n="0" f="v">
      <t c="7" si="7">
        <n x="1" s="1"/>
        <n x="2" s="1"/>
        <n x="3" s="1"/>
        <n x="4" s="1"/>
        <n x="5" s="1"/>
        <n x="12"/>
        <n x="6"/>
      </t>
    </mdx>
    <mdx n="0" f="v">
      <t c="7" si="7">
        <n x="1" s="1"/>
        <n x="2" s="1"/>
        <n x="3" s="1"/>
        <n x="4" s="1"/>
        <n x="5" s="1"/>
        <n x="13"/>
        <n x="6"/>
      </t>
    </mdx>
    <mdx n="0" f="v">
      <t c="7" si="7">
        <n x="1" s="1"/>
        <n x="2" s="1"/>
        <n x="3" s="1"/>
        <n x="4" s="1"/>
        <n x="5" s="1"/>
        <n x="14"/>
        <n x="6"/>
      </t>
    </mdx>
    <mdx n="0" f="v">
      <t c="7" si="7">
        <n x="1" s="1"/>
        <n x="2" s="1"/>
        <n x="3" s="1"/>
        <n x="4" s="1"/>
        <n x="5" s="1"/>
        <n x="15"/>
        <n x="6"/>
      </t>
    </mdx>
    <mdx n="0" f="v">
      <t c="7" si="7">
        <n x="1" s="1"/>
        <n x="2" s="1"/>
        <n x="3" s="1"/>
        <n x="4" s="1"/>
        <n x="5" s="1"/>
        <n x="16"/>
        <n x="6"/>
      </t>
    </mdx>
    <mdx n="0" f="v">
      <t c="7" si="7">
        <n x="1" s="1"/>
        <n x="2" s="1"/>
        <n x="3" s="1"/>
        <n x="4" s="1"/>
        <n x="5" s="1"/>
        <n x="17"/>
        <n x="6"/>
      </t>
    </mdx>
    <mdx n="0" f="v">
      <t c="7" si="7">
        <n x="1" s="1"/>
        <n x="2" s="1"/>
        <n x="3" s="1"/>
        <n x="4" s="1"/>
        <n x="5" s="1"/>
        <n x="18"/>
        <n x="6"/>
      </t>
    </mdx>
    <mdx n="0" f="v">
      <t c="7" si="7">
        <n x="1" s="1"/>
        <n x="2" s="1"/>
        <n x="3" s="1"/>
        <n x="4" s="1"/>
        <n x="5" s="1"/>
        <n x="19"/>
        <n x="6"/>
      </t>
    </mdx>
    <mdx n="0" f="v">
      <t c="3" si="22">
        <n x="1" s="1"/>
        <n x="20"/>
        <n x="21"/>
      </t>
    </mdx>
    <mdx n="0" f="v">
      <t c="3" si="22">
        <n x="1" s="1"/>
        <n x="23"/>
        <n x="21"/>
      </t>
    </mdx>
    <mdx n="0" f="v">
      <t c="3" si="22">
        <n x="1" s="1"/>
        <n x="24"/>
        <n x="21"/>
      </t>
    </mdx>
    <mdx n="0" f="v">
      <t c="3" si="22">
        <n x="1" s="1"/>
        <n x="25"/>
        <n x="21"/>
      </t>
    </mdx>
    <mdx n="0" f="v">
      <t c="3" si="22">
        <n x="1" s="1"/>
        <n x="26"/>
        <n x="21"/>
      </t>
    </mdx>
    <mdx n="0" f="v">
      <t c="3" si="22">
        <n x="1" s="1"/>
        <n x="27"/>
        <n x="21"/>
      </t>
    </mdx>
    <mdx n="0" f="v">
      <t c="3" si="22">
        <n x="1" s="1"/>
        <n x="28"/>
        <n x="21"/>
      </t>
    </mdx>
    <mdx n="0" f="v">
      <t c="3" si="22">
        <n x="1" s="1"/>
        <n x="29"/>
        <n x="21"/>
      </t>
    </mdx>
    <mdx n="0" f="v">
      <t c="3" si="22">
        <n x="1" s="1"/>
        <n x="30"/>
        <n x="21"/>
      </t>
    </mdx>
    <mdx n="0" f="v">
      <t c="3" si="22">
        <n x="1" s="1"/>
        <n x="31"/>
        <n x="21"/>
      </t>
    </mdx>
  </mdxMetadata>
  <valueMetadata count="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</valueMetadata>
</metadata>
</file>

<file path=xl/sharedStrings.xml><?xml version="1.0" encoding="utf-8"?>
<sst xmlns="http://schemas.openxmlformats.org/spreadsheetml/2006/main" count="5422" uniqueCount="1967">
  <si>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</si>
  <si>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</si>
  <si>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</si>
  <si>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</si>
  <si>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</si>
  <si>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</si>
  <si>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</si>
  <si>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</si>
  <si>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</si>
  <si>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</si>
  <si>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</si>
  <si>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</si>
  <si>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</si>
  <si>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</si>
  <si>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דירוג</t>
  </si>
  <si>
    <t>שם המדרג</t>
  </si>
  <si>
    <t>שיעור ריבית</t>
  </si>
  <si>
    <t>מח"מ</t>
  </si>
  <si>
    <t>תשואה לפידיון</t>
  </si>
  <si>
    <t>אחוזים</t>
  </si>
  <si>
    <t>שנים</t>
  </si>
  <si>
    <t>תאריך</t>
  </si>
  <si>
    <t>סה"כ בישראל</t>
  </si>
  <si>
    <t>סה"כ תעודות התחייבות ממשלתיות</t>
  </si>
  <si>
    <t>אחר</t>
  </si>
  <si>
    <t>סה"כ מניות היתר</t>
  </si>
  <si>
    <t>סה"כ מניות</t>
  </si>
  <si>
    <t>סה"כ תעודות השתתפות בקרנות נאמנות</t>
  </si>
  <si>
    <t>סה"כ אגרות חוב קונצרניות</t>
  </si>
  <si>
    <t>סה"כ חוזים עתידיים בישראל</t>
  </si>
  <si>
    <t>שיעור ריבית ממוצע</t>
  </si>
  <si>
    <t>סה"כ בחו"ל</t>
  </si>
  <si>
    <t>יתרות מזומנים ועו"ש בש"ח</t>
  </si>
  <si>
    <t>יתרות מזומנים ועו"ש נקובים במט"ח</t>
  </si>
  <si>
    <t>סה"כ מזומנים ושווי מזומנים</t>
  </si>
  <si>
    <t>מספר ני"ע</t>
  </si>
  <si>
    <t>סה"כ כתבי אופציה</t>
  </si>
  <si>
    <t>סה"כ חוזים עתידיים</t>
  </si>
  <si>
    <t>סה"כ אופציות</t>
  </si>
  <si>
    <t>נכס הבסיס</t>
  </si>
  <si>
    <t>תנאי ושיעור ריבית</t>
  </si>
  <si>
    <t>תשואה לפדיון</t>
  </si>
  <si>
    <t>תאריך שערוך אחרון</t>
  </si>
  <si>
    <t>שעור תשואה במהלך התקופה</t>
  </si>
  <si>
    <t>שעור הריבית</t>
  </si>
  <si>
    <t>שעור מערך נקוב מונפק</t>
  </si>
  <si>
    <t>שווי שוק</t>
  </si>
  <si>
    <t>סה"כ חברות זרות בחו"ל</t>
  </si>
  <si>
    <t>סה"כ חברות ישראליות בחו"ל</t>
  </si>
  <si>
    <t>ענף מסחר</t>
  </si>
  <si>
    <t>שם מדרג</t>
  </si>
  <si>
    <t>ערד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</si>
  <si>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</si>
  <si>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</si>
  <si>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</si>
  <si>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</si>
  <si>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</si>
  <si>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</si>
  <si>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</si>
  <si>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</si>
  <si>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</si>
  <si>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</si>
  <si>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</si>
  <si>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</si>
  <si>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</si>
  <si>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</si>
  <si>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(9) מוצרים מובנים</t>
  </si>
  <si>
    <t>סה"כ סכום נכסי המסלול או הקרן</t>
  </si>
  <si>
    <t>אופי הנכס</t>
  </si>
  <si>
    <t>1. תעודות התחייבות ממשלתיות</t>
  </si>
  <si>
    <t>2. תעודות חוב מסחריות</t>
  </si>
  <si>
    <t>3. אג"ח קונצרני</t>
  </si>
  <si>
    <t>4. מניות</t>
  </si>
  <si>
    <t>6. קרנות נאמנות</t>
  </si>
  <si>
    <t>7. כתבי אופציה</t>
  </si>
  <si>
    <t>8. אופציות</t>
  </si>
  <si>
    <t>9. חוזים עתידיים</t>
  </si>
  <si>
    <t>10. מוצרים מובנים</t>
  </si>
  <si>
    <t>5. קרנות השקעה</t>
  </si>
  <si>
    <t>6. כתבי אופציה</t>
  </si>
  <si>
    <t>7. אופציות</t>
  </si>
  <si>
    <t>8. חוזים עתידיים</t>
  </si>
  <si>
    <t>9. מוצרים מובנים</t>
  </si>
  <si>
    <t>סוג מטבע</t>
  </si>
  <si>
    <t>תאריך רכישה</t>
  </si>
  <si>
    <t>שע"ח</t>
  </si>
  <si>
    <t>(8) חוזים עתידיים</t>
  </si>
  <si>
    <t>תאריך סיום ההתחייבות</t>
  </si>
  <si>
    <t>סכום ההתחייבות</t>
  </si>
  <si>
    <t>שעור מנכסי השקעה*</t>
  </si>
  <si>
    <t>* בהתאם לשיטה שיושמה בדוח הכספי</t>
  </si>
  <si>
    <t>שווי הוגן</t>
  </si>
  <si>
    <t>** בהתאם לשיטה שיושמה בדוח הכספי</t>
  </si>
  <si>
    <t>(15)</t>
  </si>
  <si>
    <t>(16)</t>
  </si>
  <si>
    <t xml:space="preserve">שם המנפיק/שם נייר ערך </t>
  </si>
  <si>
    <t>שם המנפיק/שם נייר ערך</t>
  </si>
  <si>
    <t>מספר מנפיק</t>
  </si>
  <si>
    <t>ספק המידע</t>
  </si>
  <si>
    <t>זירת מסחר</t>
  </si>
  <si>
    <t>TASE</t>
  </si>
  <si>
    <t>LSE</t>
  </si>
  <si>
    <t>TSE</t>
  </si>
  <si>
    <t>ASX</t>
  </si>
  <si>
    <t>ISE</t>
  </si>
  <si>
    <t>◄</t>
  </si>
  <si>
    <t>ביומד</t>
  </si>
  <si>
    <t>חיפושי נפט וגז</t>
  </si>
  <si>
    <t>מסחר</t>
  </si>
  <si>
    <t>שירותים</t>
  </si>
  <si>
    <t>שירותים פיננסיים</t>
  </si>
  <si>
    <t>דולר אמריקאי</t>
  </si>
  <si>
    <t>שקל חדש</t>
  </si>
  <si>
    <t>אירו</t>
  </si>
  <si>
    <t>לירה שטרלינג</t>
  </si>
  <si>
    <t>דולר אוסטרלי</t>
  </si>
  <si>
    <t>דולר הונג קונג</t>
  </si>
  <si>
    <t>כתר שבדי</t>
  </si>
  <si>
    <t>כתר דני</t>
  </si>
  <si>
    <t>דולר קנדי</t>
  </si>
  <si>
    <t>יין יפני</t>
  </si>
  <si>
    <t>מקסיקו פזו</t>
  </si>
  <si>
    <t>ריאל ברזילאי</t>
  </si>
  <si>
    <t>ראנד דרום אפריקאי</t>
  </si>
  <si>
    <t>החברה המדווחת</t>
  </si>
  <si>
    <t>תאריך הדיווח</t>
  </si>
  <si>
    <t>שם מסלול/קרן/קופה</t>
  </si>
  <si>
    <t>מספר מסלול/קרן/קופה</t>
  </si>
  <si>
    <t>שעור מנכסי אפיק ההשקעה</t>
  </si>
  <si>
    <t>שעור מסך נכסי השקעה</t>
  </si>
  <si>
    <t>שעור מסך נכסי השקעה**</t>
  </si>
  <si>
    <t>(17)</t>
  </si>
  <si>
    <t>שם מטבע</t>
  </si>
  <si>
    <t>אופנה והלבשה</t>
  </si>
  <si>
    <t>קלינטק</t>
  </si>
  <si>
    <t>תקשורת ומדיה</t>
  </si>
  <si>
    <t>תוכנה ואינטרנט</t>
  </si>
  <si>
    <t>1. נכסים המוצגים לפי שווי הוגן</t>
  </si>
  <si>
    <t>סכום נכסי ההשקעה:</t>
  </si>
  <si>
    <t>א. מזומנים</t>
  </si>
  <si>
    <t>ב. ניירות ערך סחירים:</t>
  </si>
  <si>
    <t>ג. ניירות ערך לא סחירים: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</si>
  <si>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</si>
  <si>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</si>
  <si>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</si>
  <si>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</si>
  <si>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</si>
  <si>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ט. יתרות התחייבות להשקעה:</t>
  </si>
  <si>
    <t>2. נכסים המוצגים לפי עלות מתואמת</t>
  </si>
  <si>
    <t>א. אג"ח קונצרני סחיר</t>
  </si>
  <si>
    <t>ג. מסגרות אשראי מנוצלות ללווים</t>
  </si>
  <si>
    <t>1.א. מזומנים ושווי מזומנים</t>
  </si>
  <si>
    <t>1.ב. ניירות ערך סחירים</t>
  </si>
  <si>
    <t>1.ג. ניירות ערך לא סחירים</t>
  </si>
  <si>
    <t>1.ד. הלוואות:</t>
  </si>
  <si>
    <t>1.ה. פקדונות מעל 3 חודשים:</t>
  </si>
  <si>
    <t>1. ו. זכויות במקרקעין:</t>
  </si>
  <si>
    <t>1. ז. השקעה בחברות מוחזקות:</t>
  </si>
  <si>
    <t xml:space="preserve">1. ח. השקעות אחרות </t>
  </si>
  <si>
    <t>1. ט. יתרות התחייבות להשקעה:</t>
  </si>
  <si>
    <t>ריבית אפקטיבית</t>
  </si>
  <si>
    <t>עלות מתואמת</t>
  </si>
  <si>
    <t>2.א. אג"ח קונצרני סחיר</t>
  </si>
  <si>
    <t>2.ב. אג"ח קונצרני לא סחיר</t>
  </si>
  <si>
    <t>(7) אופציות</t>
  </si>
  <si>
    <t>2.ג. מסגרות אשראי מנוצלות ללווים</t>
  </si>
  <si>
    <t>קונסורציום כן/לא</t>
  </si>
  <si>
    <t>שווי משוערך</t>
  </si>
  <si>
    <t>ספק מידע</t>
  </si>
  <si>
    <t>(18)</t>
  </si>
  <si>
    <t>סה"כ מדדים כולל מניות</t>
  </si>
  <si>
    <t>סה"כ קרנות הון סיכון</t>
  </si>
  <si>
    <t>סה"כ מט"ח/ מט"ח</t>
  </si>
  <si>
    <t>סה"כ קרנות השקעה אחרות</t>
  </si>
  <si>
    <t>סה"כ בחו"ל:</t>
  </si>
  <si>
    <t>סה"כ בישראל:</t>
  </si>
  <si>
    <t>סה"כ חו"ל:</t>
  </si>
  <si>
    <t>סה"כ אופציות בישראל:</t>
  </si>
  <si>
    <t>סה"כ חוזים עתידיים בחו"ל:</t>
  </si>
  <si>
    <t>***שער-יוצג במאית המטבע המקומי, קרי /סנט וכ'ו</t>
  </si>
  <si>
    <t>שער***</t>
  </si>
  <si>
    <t>ערך נקוב****</t>
  </si>
  <si>
    <t>ב. אג"ח קונצרני לא סחיר</t>
  </si>
  <si>
    <t>שעור מערך נקוב**** מונפק</t>
  </si>
  <si>
    <t>אלפי ש"ח</t>
  </si>
  <si>
    <t xml:space="preserve">ש"ח אלפי </t>
  </si>
  <si>
    <t>ערך נקוב ****</t>
  </si>
  <si>
    <t>****ערך נקוב-יוצג היחידות במטבע בו בוצעה העסקה במקור</t>
  </si>
  <si>
    <t>יחידות</t>
  </si>
  <si>
    <t>אלפי יחידות</t>
  </si>
  <si>
    <t>(19)</t>
  </si>
  <si>
    <t>כתובת הנכס</t>
  </si>
  <si>
    <t>*****כאשר טרם חלף מועד תשלום הריבית/ פדיון קרן/ דיבידנד, יצוין סכום פדיון/ ריבית/ דיבידנד שעתיד להתקבל</t>
  </si>
  <si>
    <t xml:space="preserve">*****כאשר טרם חלף מועד תשלום הריבית/ פדיון קרן/ דיבידנד, יצוין סכום פדיון/ ריבית/ דיבידנד שעתיד להתקבל </t>
  </si>
  <si>
    <t xml:space="preserve">****כאשר טרם חלף מועד תשלום הריבית/ פדיון קרן/ דיבידנד, יצוין סכום פדיון/ ריבית/ דיבידנד שעתיד להתקבל </t>
  </si>
  <si>
    <t xml:space="preserve">פדיון/ ריבית/ דיבידנד לקבל*****  </t>
  </si>
  <si>
    <t>* בעל ענין/צד קשור</t>
  </si>
  <si>
    <t>(5) קרנות סל</t>
  </si>
  <si>
    <t>סה"כ קרנות סל</t>
  </si>
  <si>
    <t>סה"כ שעוקבות אחר מדדי מניות בישראל</t>
  </si>
  <si>
    <t>סה"כ שעוקבות אחר מדדי מניות</t>
  </si>
  <si>
    <t>5. קרנות סל</t>
  </si>
  <si>
    <t>ענף משק</t>
  </si>
  <si>
    <t>30/06/2023</t>
  </si>
  <si>
    <t>מגדל מקפת קרנות פנסיה וקופות גמל בע"מ</t>
  </si>
  <si>
    <t>מגדל מקפת אישית (מספר אוצר 162) - מסלול מניות</t>
  </si>
  <si>
    <t>SOLAREDGE TECH 0 09/25</t>
  </si>
  <si>
    <t>US83417MAD65</t>
  </si>
  <si>
    <t>בלומברג</t>
  </si>
  <si>
    <t>513865329</t>
  </si>
  <si>
    <t>Semiconductors &amp; Semiconductor Equipment</t>
  </si>
  <si>
    <t>NR</t>
  </si>
  <si>
    <t>ORA 2.5 07/27*</t>
  </si>
  <si>
    <t>US686688AB85</t>
  </si>
  <si>
    <t>880326081</t>
  </si>
  <si>
    <t>אנרגיה מתחדשת</t>
  </si>
  <si>
    <t>סה"כ תל אביב 35</t>
  </si>
  <si>
    <t>או פי סי אנרגיה*</t>
  </si>
  <si>
    <t>1141571</t>
  </si>
  <si>
    <t>מגמה</t>
  </si>
  <si>
    <t>514401702</t>
  </si>
  <si>
    <t>אנרגיה</t>
  </si>
  <si>
    <t>אורמת טכנו*</t>
  </si>
  <si>
    <t>1134402</t>
  </si>
  <si>
    <t>איי.סי.אל*</t>
  </si>
  <si>
    <t>281014</t>
  </si>
  <si>
    <t>520027830</t>
  </si>
  <si>
    <t>כימיה, גומי ופלסטיק</t>
  </si>
  <si>
    <t>אלביט מערכות</t>
  </si>
  <si>
    <t>1081124</t>
  </si>
  <si>
    <t>520043027</t>
  </si>
  <si>
    <t>ביטחוניות</t>
  </si>
  <si>
    <t>אלוני חץ</t>
  </si>
  <si>
    <t>390013</t>
  </si>
  <si>
    <t>520038506</t>
  </si>
  <si>
    <t>נדל"ן מניב בישראל</t>
  </si>
  <si>
    <t>אלקטרה*</t>
  </si>
  <si>
    <t>739037</t>
  </si>
  <si>
    <t>520028911</t>
  </si>
  <si>
    <t>השקעה ואחזקות</t>
  </si>
  <si>
    <t>אמות</t>
  </si>
  <si>
    <t>1097278</t>
  </si>
  <si>
    <t>520026683</t>
  </si>
  <si>
    <t>אנלייט אנרגיה*</t>
  </si>
  <si>
    <t>720011</t>
  </si>
  <si>
    <t>520041146</t>
  </si>
  <si>
    <t>אנרג'יאן</t>
  </si>
  <si>
    <t>1155290</t>
  </si>
  <si>
    <t>10758801</t>
  </si>
  <si>
    <t>אנרג'יקס*</t>
  </si>
  <si>
    <t>1123355</t>
  </si>
  <si>
    <t>513901371</t>
  </si>
  <si>
    <t>ארפורט סיטי</t>
  </si>
  <si>
    <t>1095835</t>
  </si>
  <si>
    <t>511659401</t>
  </si>
  <si>
    <t>אשטרום קבוצה</t>
  </si>
  <si>
    <t>1132315</t>
  </si>
  <si>
    <t>510381601</t>
  </si>
  <si>
    <t>בנייה</t>
  </si>
  <si>
    <t>בזק</t>
  </si>
  <si>
    <t>230011</t>
  </si>
  <si>
    <t>520031931</t>
  </si>
  <si>
    <t>ביג*</t>
  </si>
  <si>
    <t>1097260</t>
  </si>
  <si>
    <t>513623314</t>
  </si>
  <si>
    <t>בינלאומי</t>
  </si>
  <si>
    <t>593038</t>
  </si>
  <si>
    <t>520029083</t>
  </si>
  <si>
    <t>בנקים</t>
  </si>
  <si>
    <t>דיסקונט א</t>
  </si>
  <si>
    <t>691212</t>
  </si>
  <si>
    <t>520007030</t>
  </si>
  <si>
    <t>דלק קבוצה</t>
  </si>
  <si>
    <t>1084128</t>
  </si>
  <si>
    <t>520044322</t>
  </si>
  <si>
    <t>הפניקס</t>
  </si>
  <si>
    <t>767012</t>
  </si>
  <si>
    <t>520017450</t>
  </si>
  <si>
    <t>ביטוח</t>
  </si>
  <si>
    <t>הראל השקעות</t>
  </si>
  <si>
    <t>585018</t>
  </si>
  <si>
    <t>520033986</t>
  </si>
  <si>
    <t>חברה לישראל</t>
  </si>
  <si>
    <t>576017</t>
  </si>
  <si>
    <t>520028010</t>
  </si>
  <si>
    <t>טאואר</t>
  </si>
  <si>
    <t>1082379</t>
  </si>
  <si>
    <t>520041997</t>
  </si>
  <si>
    <t>מוליכים למחצה</t>
  </si>
  <si>
    <t>טבע</t>
  </si>
  <si>
    <t>629014</t>
  </si>
  <si>
    <t>520013954</t>
  </si>
  <si>
    <t>פארמה</t>
  </si>
  <si>
    <t>לאומי</t>
  </si>
  <si>
    <t>604611</t>
  </si>
  <si>
    <t>520018078</t>
  </si>
  <si>
    <t>מבנה*</t>
  </si>
  <si>
    <t>226019</t>
  </si>
  <si>
    <t>520024126</t>
  </si>
  <si>
    <t>מזרחי טפחות</t>
  </si>
  <si>
    <t>695437</t>
  </si>
  <si>
    <t>520000522</t>
  </si>
  <si>
    <t>מליסרון*</t>
  </si>
  <si>
    <t>323014</t>
  </si>
  <si>
    <t>520037789</t>
  </si>
  <si>
    <t>נובה*</t>
  </si>
  <si>
    <t>1084557</t>
  </si>
  <si>
    <t>511812463</t>
  </si>
  <si>
    <t>ניו מד אנרג יהש</t>
  </si>
  <si>
    <t>475020</t>
  </si>
  <si>
    <t>550013098</t>
  </si>
  <si>
    <t>נייס</t>
  </si>
  <si>
    <t>273011</t>
  </si>
  <si>
    <t>520036872</t>
  </si>
  <si>
    <t>עזריאלי קבוצה</t>
  </si>
  <si>
    <t>1119478</t>
  </si>
  <si>
    <t>510960719</t>
  </si>
  <si>
    <t>פועלים</t>
  </si>
  <si>
    <t>662577</t>
  </si>
  <si>
    <t>520000118</t>
  </si>
  <si>
    <t>שטראוס*</t>
  </si>
  <si>
    <t>746016</t>
  </si>
  <si>
    <t>520003781</t>
  </si>
  <si>
    <t>מזון</t>
  </si>
  <si>
    <t>שיכון ובינוי*</t>
  </si>
  <si>
    <t>1081942</t>
  </si>
  <si>
    <t>520036104</t>
  </si>
  <si>
    <t>שפיר הנדסה*</t>
  </si>
  <si>
    <t>1133875</t>
  </si>
  <si>
    <t>514892801</t>
  </si>
  <si>
    <t>מתכת ומוצרי בניה</t>
  </si>
  <si>
    <t>סה"כ תל אביב 90</t>
  </si>
  <si>
    <t>אזורים*</t>
  </si>
  <si>
    <t>715011</t>
  </si>
  <si>
    <t>520025990</t>
  </si>
  <si>
    <t>איידיאיי ביטוח</t>
  </si>
  <si>
    <t>1129501</t>
  </si>
  <si>
    <t>513910703</t>
  </si>
  <si>
    <t>אינרום*</t>
  </si>
  <si>
    <t>1132356</t>
  </si>
  <si>
    <t>515001659</t>
  </si>
  <si>
    <t>אלטשולר שחם פנ</t>
  </si>
  <si>
    <t>1184936</t>
  </si>
  <si>
    <t>516508603</t>
  </si>
  <si>
    <t>אלקטרה נדלן</t>
  </si>
  <si>
    <t>1094044</t>
  </si>
  <si>
    <t>510607328</t>
  </si>
  <si>
    <t>נדל"ן מניב בחו"ל</t>
  </si>
  <si>
    <t>אלקטרה צריכה*</t>
  </si>
  <si>
    <t>5010129</t>
  </si>
  <si>
    <t>520039967</t>
  </si>
  <si>
    <t>רשתות שיווק</t>
  </si>
  <si>
    <t>אפריקה מגורים*</t>
  </si>
  <si>
    <t>1097948</t>
  </si>
  <si>
    <t>520034760</t>
  </si>
  <si>
    <t>אקויטל</t>
  </si>
  <si>
    <t>755017</t>
  </si>
  <si>
    <t>520030859</t>
  </si>
  <si>
    <t>אקרו</t>
  </si>
  <si>
    <t>1184902</t>
  </si>
  <si>
    <t>511996803</t>
  </si>
  <si>
    <t>ארגו פרופרטיז</t>
  </si>
  <si>
    <t>1175371</t>
  </si>
  <si>
    <t>70252750</t>
  </si>
  <si>
    <t>בזן</t>
  </si>
  <si>
    <t>2590248</t>
  </si>
  <si>
    <t>520036658</t>
  </si>
  <si>
    <t>ג'י סיטי*</t>
  </si>
  <si>
    <t>126011</t>
  </si>
  <si>
    <t>520033234</t>
  </si>
  <si>
    <t>ג'נריישן קפיטל*</t>
  </si>
  <si>
    <t>1156926</t>
  </si>
  <si>
    <t>515846558</t>
  </si>
  <si>
    <t>דוראל אנרגיה*</t>
  </si>
  <si>
    <t>1166768</t>
  </si>
  <si>
    <t>515364891</t>
  </si>
  <si>
    <t>דיפלומט אחזקות</t>
  </si>
  <si>
    <t>1173491</t>
  </si>
  <si>
    <t>510400740</t>
  </si>
  <si>
    <t>דלתא גליל</t>
  </si>
  <si>
    <t>627034</t>
  </si>
  <si>
    <t>520025602</t>
  </si>
  <si>
    <t>דמרי*</t>
  </si>
  <si>
    <t>1090315</t>
  </si>
  <si>
    <t>511399388</t>
  </si>
  <si>
    <t>דנאל*</t>
  </si>
  <si>
    <t>314013</t>
  </si>
  <si>
    <t>520037565</t>
  </si>
  <si>
    <t>דניה סיבוס</t>
  </si>
  <si>
    <t>1173137</t>
  </si>
  <si>
    <t>512569237</t>
  </si>
  <si>
    <t>וואן טכנולוגיות*</t>
  </si>
  <si>
    <t>161018</t>
  </si>
  <si>
    <t>520034695</t>
  </si>
  <si>
    <t>שירותי מידע</t>
  </si>
  <si>
    <t>ורידיס*</t>
  </si>
  <si>
    <t>1176387</t>
  </si>
  <si>
    <t>515935807</t>
  </si>
  <si>
    <t>חילן*</t>
  </si>
  <si>
    <t>1084698</t>
  </si>
  <si>
    <t>520039942</t>
  </si>
  <si>
    <t>יוחננוף*</t>
  </si>
  <si>
    <t>1161264</t>
  </si>
  <si>
    <t>511344186</t>
  </si>
  <si>
    <t>ישראכרט</t>
  </si>
  <si>
    <t>1157403</t>
  </si>
  <si>
    <t>510706153</t>
  </si>
  <si>
    <t>ישראל קנדה*</t>
  </si>
  <si>
    <t>434019</t>
  </si>
  <si>
    <t>520039298</t>
  </si>
  <si>
    <t>ישראמקו יהש*</t>
  </si>
  <si>
    <t>232017</t>
  </si>
  <si>
    <t>550010003</t>
  </si>
  <si>
    <t>ישרס</t>
  </si>
  <si>
    <t>613034</t>
  </si>
  <si>
    <t>520017807</t>
  </si>
  <si>
    <t>כלל עסקי ביטוח</t>
  </si>
  <si>
    <t>224014</t>
  </si>
  <si>
    <t>520036120</t>
  </si>
  <si>
    <t>מגדלי תיכון</t>
  </si>
  <si>
    <t>1131523</t>
  </si>
  <si>
    <t>512719485</t>
  </si>
  <si>
    <t>מגה אור*</t>
  </si>
  <si>
    <t>1104488</t>
  </si>
  <si>
    <t>513257873</t>
  </si>
  <si>
    <t>מטריקס*</t>
  </si>
  <si>
    <t>445015</t>
  </si>
  <si>
    <t>520039413</t>
  </si>
  <si>
    <t>מיטרוניקס*</t>
  </si>
  <si>
    <t>1091065</t>
  </si>
  <si>
    <t>511527202</t>
  </si>
  <si>
    <t>רובוטיקה ותלת מימד</t>
  </si>
  <si>
    <t>מימון ישיר*</t>
  </si>
  <si>
    <t>1168186</t>
  </si>
  <si>
    <t>513893123</t>
  </si>
  <si>
    <t>אשראי חוץ בנקאי</t>
  </si>
  <si>
    <t>מנורה מב החז</t>
  </si>
  <si>
    <t>566018</t>
  </si>
  <si>
    <t>520007469</t>
  </si>
  <si>
    <t>מניבים ריט*</t>
  </si>
  <si>
    <t>1140573</t>
  </si>
  <si>
    <t>515327120</t>
  </si>
  <si>
    <t>משק אנרגיה</t>
  </si>
  <si>
    <t>1166974</t>
  </si>
  <si>
    <t>516167343</t>
  </si>
  <si>
    <t>נאוויטס פטר יהש</t>
  </si>
  <si>
    <t>1141969</t>
  </si>
  <si>
    <t>550263107</t>
  </si>
  <si>
    <t>נאייקס</t>
  </si>
  <si>
    <t>1175116</t>
  </si>
  <si>
    <t>513639013</t>
  </si>
  <si>
    <t>נובולוג*</t>
  </si>
  <si>
    <t>1140151</t>
  </si>
  <si>
    <t>510475312</t>
  </si>
  <si>
    <t>נופר אנרג'י*</t>
  </si>
  <si>
    <t>1170877</t>
  </si>
  <si>
    <t>514599943</t>
  </si>
  <si>
    <t>נפטא*</t>
  </si>
  <si>
    <t>643015</t>
  </si>
  <si>
    <t>520020942</t>
  </si>
  <si>
    <t>סאמיט</t>
  </si>
  <si>
    <t>1081686</t>
  </si>
  <si>
    <t>520043720</t>
  </si>
  <si>
    <t>סלקום*</t>
  </si>
  <si>
    <t>1101534</t>
  </si>
  <si>
    <t>511930125</t>
  </si>
  <si>
    <t>סקופ*</t>
  </si>
  <si>
    <t>288019</t>
  </si>
  <si>
    <t>520037425</t>
  </si>
  <si>
    <t>ערד*</t>
  </si>
  <si>
    <t>731018</t>
  </si>
  <si>
    <t>520025198</t>
  </si>
  <si>
    <t>פוקס</t>
  </si>
  <si>
    <t>1087022</t>
  </si>
  <si>
    <t>512157603</t>
  </si>
  <si>
    <t>פז נפט*</t>
  </si>
  <si>
    <t>1100007</t>
  </si>
  <si>
    <t>510216054</t>
  </si>
  <si>
    <t>פיבי</t>
  </si>
  <si>
    <t>763011</t>
  </si>
  <si>
    <t>פלסאון תעשיות*</t>
  </si>
  <si>
    <t>1081603</t>
  </si>
  <si>
    <t>520042912</t>
  </si>
  <si>
    <t>פרטנר*</t>
  </si>
  <si>
    <t>1083484</t>
  </si>
  <si>
    <t>520044314</t>
  </si>
  <si>
    <t>פריון נטוורק</t>
  </si>
  <si>
    <t>1095819</t>
  </si>
  <si>
    <t>512849498</t>
  </si>
  <si>
    <t>פרשקובסקי</t>
  </si>
  <si>
    <t>1102128</t>
  </si>
  <si>
    <t>513817817</t>
  </si>
  <si>
    <t>פתאל החזקות*</t>
  </si>
  <si>
    <t>1143429</t>
  </si>
  <si>
    <t>512607888</t>
  </si>
  <si>
    <t>מלונאות ותיירות</t>
  </si>
  <si>
    <t>קמטק*</t>
  </si>
  <si>
    <t>1095264</t>
  </si>
  <si>
    <t>511235434</t>
  </si>
  <si>
    <t>קרסו נדלן*</t>
  </si>
  <si>
    <t>1187962</t>
  </si>
  <si>
    <t>510488190</t>
  </si>
  <si>
    <t>רבוע נדלן*</t>
  </si>
  <si>
    <t>1098565</t>
  </si>
  <si>
    <t>513765859</t>
  </si>
  <si>
    <t>ריט 1*</t>
  </si>
  <si>
    <t>1098920</t>
  </si>
  <si>
    <t>513821488</t>
  </si>
  <si>
    <t>ריטיילורס</t>
  </si>
  <si>
    <t>1175488</t>
  </si>
  <si>
    <t>514211457</t>
  </si>
  <si>
    <t>רמי לוי</t>
  </si>
  <si>
    <t>1104249</t>
  </si>
  <si>
    <t>513770669</t>
  </si>
  <si>
    <t>רציו יהש</t>
  </si>
  <si>
    <t>394015</t>
  </si>
  <si>
    <t>550012777</t>
  </si>
  <si>
    <t>שוב אנרגיה*</t>
  </si>
  <si>
    <t>1188242</t>
  </si>
  <si>
    <t>510459928</t>
  </si>
  <si>
    <t>שופרסל*</t>
  </si>
  <si>
    <t>777037</t>
  </si>
  <si>
    <t>520022732</t>
  </si>
  <si>
    <t>תדיראן גרופ*</t>
  </si>
  <si>
    <t>258012</t>
  </si>
  <si>
    <t>520036732</t>
  </si>
  <si>
    <t>תורפז*</t>
  </si>
  <si>
    <t>1175611</t>
  </si>
  <si>
    <t>514574524</t>
  </si>
  <si>
    <t>אבגול*</t>
  </si>
  <si>
    <t>1100957</t>
  </si>
  <si>
    <t>510119068</t>
  </si>
  <si>
    <t>עץ, נייר ודפוס</t>
  </si>
  <si>
    <t>אדגר*</t>
  </si>
  <si>
    <t>1820083</t>
  </si>
  <si>
    <t>520035171</t>
  </si>
  <si>
    <t>או.אר.טי*</t>
  </si>
  <si>
    <t>1086230</t>
  </si>
  <si>
    <t>513057588</t>
  </si>
  <si>
    <t>השקעות בהייטק</t>
  </si>
  <si>
    <t>אוברסיז*</t>
  </si>
  <si>
    <t>1139617</t>
  </si>
  <si>
    <t>510490071</t>
  </si>
  <si>
    <t>אוריין*</t>
  </si>
  <si>
    <t>1103506</t>
  </si>
  <si>
    <t>511068256</t>
  </si>
  <si>
    <t>איי ספאק 1*</t>
  </si>
  <si>
    <t>1179589</t>
  </si>
  <si>
    <t>516247772</t>
  </si>
  <si>
    <t>אייקון גרופ</t>
  </si>
  <si>
    <t>1182484</t>
  </si>
  <si>
    <t>513955252</t>
  </si>
  <si>
    <t>אילקס מדיקל</t>
  </si>
  <si>
    <t>1080753</t>
  </si>
  <si>
    <t>520042219</t>
  </si>
  <si>
    <t>אלומיי</t>
  </si>
  <si>
    <t>1082635</t>
  </si>
  <si>
    <t>520039868</t>
  </si>
  <si>
    <t>אלספק*</t>
  </si>
  <si>
    <t>1090364</t>
  </si>
  <si>
    <t>511297541</t>
  </si>
  <si>
    <t>חשמל</t>
  </si>
  <si>
    <t>אלקטרה פאוור*</t>
  </si>
  <si>
    <t>1166917</t>
  </si>
  <si>
    <t>516077989</t>
  </si>
  <si>
    <t>אלקטריאון</t>
  </si>
  <si>
    <t>368019</t>
  </si>
  <si>
    <t>520038126</t>
  </si>
  <si>
    <t>אלרון</t>
  </si>
  <si>
    <t>749077</t>
  </si>
  <si>
    <t>520028036</t>
  </si>
  <si>
    <t>אמיליה פיתוח</t>
  </si>
  <si>
    <t>589010</t>
  </si>
  <si>
    <t>520014846</t>
  </si>
  <si>
    <t>אמנת*</t>
  </si>
  <si>
    <t>654012</t>
  </si>
  <si>
    <t>520040833</t>
  </si>
  <si>
    <t>אפקון החזקות*</t>
  </si>
  <si>
    <t>578013</t>
  </si>
  <si>
    <t>520033473</t>
  </si>
  <si>
    <t>אקוואריוס מנוע</t>
  </si>
  <si>
    <t>1170240</t>
  </si>
  <si>
    <t>515114429</t>
  </si>
  <si>
    <t>אלקטרוניקה ואופטיקה</t>
  </si>
  <si>
    <t>אקונרג'י</t>
  </si>
  <si>
    <t>1178334</t>
  </si>
  <si>
    <t>516339777</t>
  </si>
  <si>
    <t>אקופיה</t>
  </si>
  <si>
    <t>1169895</t>
  </si>
  <si>
    <t>514856772</t>
  </si>
  <si>
    <t>ארד*</t>
  </si>
  <si>
    <t>1091651</t>
  </si>
  <si>
    <t>510007800</t>
  </si>
  <si>
    <t>בית שמש*</t>
  </si>
  <si>
    <t>1081561</t>
  </si>
  <si>
    <t>520043480</t>
  </si>
  <si>
    <t>בכורי שדה*</t>
  </si>
  <si>
    <t>1172618</t>
  </si>
  <si>
    <t>512402538</t>
  </si>
  <si>
    <t>ברנמילר*</t>
  </si>
  <si>
    <t>1141530</t>
  </si>
  <si>
    <t>514720374</t>
  </si>
  <si>
    <t>ג'י וואן*</t>
  </si>
  <si>
    <t>1156280</t>
  </si>
  <si>
    <t>510095987</t>
  </si>
  <si>
    <t>ג'נסל*</t>
  </si>
  <si>
    <t>1169689</t>
  </si>
  <si>
    <t>514579887</t>
  </si>
  <si>
    <t>גולן פלסטיק*</t>
  </si>
  <si>
    <t>1091933</t>
  </si>
  <si>
    <t>513029975</t>
  </si>
  <si>
    <t>גלאסבוקס*</t>
  </si>
  <si>
    <t>1176288</t>
  </si>
  <si>
    <t>514525260</t>
  </si>
  <si>
    <t>גמא ניהול</t>
  </si>
  <si>
    <t>1177484</t>
  </si>
  <si>
    <t>512711789</t>
  </si>
  <si>
    <t>גניגר*</t>
  </si>
  <si>
    <t>1095892</t>
  </si>
  <si>
    <t>512416991</t>
  </si>
  <si>
    <t>הום ביוגז*</t>
  </si>
  <si>
    <t>1172204</t>
  </si>
  <si>
    <t>514739325</t>
  </si>
  <si>
    <t>הייקון מערכות*</t>
  </si>
  <si>
    <t>1169945</t>
  </si>
  <si>
    <t>514347160</t>
  </si>
  <si>
    <t>המשביר 365</t>
  </si>
  <si>
    <t>1104959</t>
  </si>
  <si>
    <t>513389270</t>
  </si>
  <si>
    <t>זנלכל*</t>
  </si>
  <si>
    <t>130013</t>
  </si>
  <si>
    <t>520034208</t>
  </si>
  <si>
    <t>טופ גאם*</t>
  </si>
  <si>
    <t>1179142</t>
  </si>
  <si>
    <t>513561399</t>
  </si>
  <si>
    <t>פודטק</t>
  </si>
  <si>
    <t>טי.ג'י.איי</t>
  </si>
  <si>
    <t>1090141</t>
  </si>
  <si>
    <t>511870891</t>
  </si>
  <si>
    <t>טראלייט</t>
  </si>
  <si>
    <t>1180173</t>
  </si>
  <si>
    <t>516414679</t>
  </si>
  <si>
    <t>טרמינל איקס</t>
  </si>
  <si>
    <t>1178714</t>
  </si>
  <si>
    <t>515722536</t>
  </si>
  <si>
    <t>ישרוטל</t>
  </si>
  <si>
    <t>1080985</t>
  </si>
  <si>
    <t>520042482</t>
  </si>
  <si>
    <t>לודן*</t>
  </si>
  <si>
    <t>1081439</t>
  </si>
  <si>
    <t>520043381</t>
  </si>
  <si>
    <t>לוינשטין הנדסה*</t>
  </si>
  <si>
    <t>573014</t>
  </si>
  <si>
    <t>520033424</t>
  </si>
  <si>
    <t>מאסיבית*</t>
  </si>
  <si>
    <t>1172972</t>
  </si>
  <si>
    <t>514919810</t>
  </si>
  <si>
    <t>מהדרין</t>
  </si>
  <si>
    <t>686014</t>
  </si>
  <si>
    <t>520018482</t>
  </si>
  <si>
    <t>מנדלסוןתשת*</t>
  </si>
  <si>
    <t>1129444</t>
  </si>
  <si>
    <t>513660373</t>
  </si>
  <si>
    <t>ל.ר.</t>
  </si>
  <si>
    <t>מספנות ישראל*</t>
  </si>
  <si>
    <t>1168533</t>
  </si>
  <si>
    <t>516084753</t>
  </si>
  <si>
    <t>מקס סטוק</t>
  </si>
  <si>
    <t>1168558</t>
  </si>
  <si>
    <t>513618967</t>
  </si>
  <si>
    <t>נוסטרומו*</t>
  </si>
  <si>
    <t>1129451</t>
  </si>
  <si>
    <t>1522277</t>
  </si>
  <si>
    <t>סולגרין</t>
  </si>
  <si>
    <t>1102235</t>
  </si>
  <si>
    <t>512882747</t>
  </si>
  <si>
    <t>סיפיה וויז'ן*</t>
  </si>
  <si>
    <t>1181932</t>
  </si>
  <si>
    <t>513476010</t>
  </si>
  <si>
    <t>עלבד</t>
  </si>
  <si>
    <t>625012</t>
  </si>
  <si>
    <t>520040205</t>
  </si>
  <si>
    <t>פולירם*</t>
  </si>
  <si>
    <t>1170216</t>
  </si>
  <si>
    <t>515251593</t>
  </si>
  <si>
    <t>פינרג'י*</t>
  </si>
  <si>
    <t>1172360</t>
  </si>
  <si>
    <t>514354786</t>
  </si>
  <si>
    <t>פלאזה סנטר  ס</t>
  </si>
  <si>
    <t>1109917</t>
  </si>
  <si>
    <t>33248324</t>
  </si>
  <si>
    <t>פלסאנמור</t>
  </si>
  <si>
    <t>1176700</t>
  </si>
  <si>
    <t>515139129</t>
  </si>
  <si>
    <t>מכשור רפואי</t>
  </si>
  <si>
    <t>פלסטופיל</t>
  </si>
  <si>
    <t>1092840</t>
  </si>
  <si>
    <t>513681247</t>
  </si>
  <si>
    <t>פלרם*</t>
  </si>
  <si>
    <t>644013</t>
  </si>
  <si>
    <t>520039843</t>
  </si>
  <si>
    <t>פנינסולה*</t>
  </si>
  <si>
    <t>333013</t>
  </si>
  <si>
    <t>520033713</t>
  </si>
  <si>
    <t>קבוצת אקרשטיין</t>
  </si>
  <si>
    <t>1176205</t>
  </si>
  <si>
    <t>512714494</t>
  </si>
  <si>
    <t>קיסטון ריט*</t>
  </si>
  <si>
    <t>1175934</t>
  </si>
  <si>
    <t>515983476</t>
  </si>
  <si>
    <t>קליל*</t>
  </si>
  <si>
    <t>797035</t>
  </si>
  <si>
    <t>520032442</t>
  </si>
  <si>
    <t>קמהדע</t>
  </si>
  <si>
    <t>1094119</t>
  </si>
  <si>
    <t>511524605</t>
  </si>
  <si>
    <t>ביוטכנולוגיה</t>
  </si>
  <si>
    <t>קרדן אן.וי ש*</t>
  </si>
  <si>
    <t>1087949</t>
  </si>
  <si>
    <t>NV1239114</t>
  </si>
  <si>
    <t>קרור*</t>
  </si>
  <si>
    <t>621011</t>
  </si>
  <si>
    <t>520001546</t>
  </si>
  <si>
    <t>רבל*</t>
  </si>
  <si>
    <t>1103878</t>
  </si>
  <si>
    <t>513506329</t>
  </si>
  <si>
    <t>ריט אזורים ליוי*</t>
  </si>
  <si>
    <t>1162775</t>
  </si>
  <si>
    <t>516117181</t>
  </si>
  <si>
    <t>רייזור</t>
  </si>
  <si>
    <t>1172527</t>
  </si>
  <si>
    <t>515369296</t>
  </si>
  <si>
    <t>רימון*</t>
  </si>
  <si>
    <t>1178722</t>
  </si>
  <si>
    <t>512467994</t>
  </si>
  <si>
    <t>רימוני*</t>
  </si>
  <si>
    <t>1080456</t>
  </si>
  <si>
    <t>520041823</t>
  </si>
  <si>
    <t>רם און*</t>
  </si>
  <si>
    <t>1090943</t>
  </si>
  <si>
    <t>512776964</t>
  </si>
  <si>
    <t>תומר אנרגיה*</t>
  </si>
  <si>
    <t>1129493</t>
  </si>
  <si>
    <t>514837111</t>
  </si>
  <si>
    <t>תמר פטרוליום*</t>
  </si>
  <si>
    <t>1141357</t>
  </si>
  <si>
    <t>515334662</t>
  </si>
  <si>
    <t>ARBE ROBOTICS</t>
  </si>
  <si>
    <t>IL0011796625</t>
  </si>
  <si>
    <t>NASDAQ</t>
  </si>
  <si>
    <t>515333128</t>
  </si>
  <si>
    <t>Technology Hardware &amp; Equipment</t>
  </si>
  <si>
    <t>CAMTEK*</t>
  </si>
  <si>
    <t>IL0010952641</t>
  </si>
  <si>
    <t>CHECK POINT SOFTWARE TECH</t>
  </si>
  <si>
    <t>IL0010824113</t>
  </si>
  <si>
    <t>520042821</t>
  </si>
  <si>
    <t>Software &amp; Services</t>
  </si>
  <si>
    <t>CYBERARK SOFTWARE</t>
  </si>
  <si>
    <t>IL0011334468</t>
  </si>
  <si>
    <t>512291642</t>
  </si>
  <si>
    <t>ELBIT SYSTEMS LTD</t>
  </si>
  <si>
    <t>IL0010811243</t>
  </si>
  <si>
    <t>ENERGEAN OIL &amp; GAS</t>
  </si>
  <si>
    <t>GB00BG12Y042</t>
  </si>
  <si>
    <t>FIVERR INTERNATIONAL LTD</t>
  </si>
  <si>
    <t>IL0011582033</t>
  </si>
  <si>
    <t>NYSE</t>
  </si>
  <si>
    <t>514440874</t>
  </si>
  <si>
    <t>Commercial &amp; Professional Services</t>
  </si>
  <si>
    <t>GLOBAL E ONLINE LTD</t>
  </si>
  <si>
    <t>IL0011741688</t>
  </si>
  <si>
    <t>514889534</t>
  </si>
  <si>
    <t>Retailing</t>
  </si>
  <si>
    <t>INMODE LTD</t>
  </si>
  <si>
    <t>IL0011595993</t>
  </si>
  <si>
    <t>514073618</t>
  </si>
  <si>
    <t>Health Care Equipment &amp; Services</t>
  </si>
  <si>
    <t>INNOVIZ TECHNOLOGIES LTD</t>
  </si>
  <si>
    <t>IL0011745804</t>
  </si>
  <si>
    <t>515382422</t>
  </si>
  <si>
    <t>JFROG</t>
  </si>
  <si>
    <t>IL0011684185</t>
  </si>
  <si>
    <t>514130491</t>
  </si>
  <si>
    <t>KORNIT DIGITAL LTD</t>
  </si>
  <si>
    <t>IL0011216723</t>
  </si>
  <si>
    <t>513195420</t>
  </si>
  <si>
    <t>Capital Goods</t>
  </si>
  <si>
    <t>LEONARDO DRS INC</t>
  </si>
  <si>
    <t>US52661A1088</t>
  </si>
  <si>
    <t>MOBILEYE NV</t>
  </si>
  <si>
    <t>US60741F1049</t>
  </si>
  <si>
    <t>560030876</t>
  </si>
  <si>
    <t>Automobiles &amp; Components</t>
  </si>
  <si>
    <t>MONDAY.COM LTD</t>
  </si>
  <si>
    <t>IL0011762130</t>
  </si>
  <si>
    <t>514025428</t>
  </si>
  <si>
    <t>NICE</t>
  </si>
  <si>
    <t>US6536561086</t>
  </si>
  <si>
    <t>NOVA MEASURING INSTRUMENTS*</t>
  </si>
  <si>
    <t>IL0010845571</t>
  </si>
  <si>
    <t>ORMAT TECHNOLOGIES INC*</t>
  </si>
  <si>
    <t>US6866881021</t>
  </si>
  <si>
    <t>PERION NETWORK LTD</t>
  </si>
  <si>
    <t>IL0010958192</t>
  </si>
  <si>
    <t>RISKIFIED</t>
  </si>
  <si>
    <t>IL0011786493</t>
  </si>
  <si>
    <t>514844117</t>
  </si>
  <si>
    <t>SAPIENS INTERNATIONAL CORP</t>
  </si>
  <si>
    <t>KYG7T16G1039</t>
  </si>
  <si>
    <t>SIMILARWEB LTD</t>
  </si>
  <si>
    <t>IL0011751653</t>
  </si>
  <si>
    <t>514244714</t>
  </si>
  <si>
    <t>SOL GEL TECHNOLOGIES LTD</t>
  </si>
  <si>
    <t>IL0011417206</t>
  </si>
  <si>
    <t>512544693</t>
  </si>
  <si>
    <t>Pharmaceuticals &amp; Biotechnology</t>
  </si>
  <si>
    <t>SOLAREDGE TECHNOLOGIES</t>
  </si>
  <si>
    <t>US83417M1045</t>
  </si>
  <si>
    <t>SPLITIT PAYMENTS</t>
  </si>
  <si>
    <t>IL0011570806</t>
  </si>
  <si>
    <t>514193291</t>
  </si>
  <si>
    <t>STRATASYS</t>
  </si>
  <si>
    <t>IL0011267213</t>
  </si>
  <si>
    <t>512607698</t>
  </si>
  <si>
    <t>TEVA PHARMACEUTICAL SP ADR</t>
  </si>
  <si>
    <t>US8816242098</t>
  </si>
  <si>
    <t>TOWER SEMICONDUCTOR LTD</t>
  </si>
  <si>
    <t>IL0010823792</t>
  </si>
  <si>
    <t>UROGEN PHARMA</t>
  </si>
  <si>
    <t>IL0011407140</t>
  </si>
  <si>
    <t>513537621</t>
  </si>
  <si>
    <t>WIX.COM LTD</t>
  </si>
  <si>
    <t>IL0011301780</t>
  </si>
  <si>
    <t>513881177</t>
  </si>
  <si>
    <t>ZIM Integrated Shipping Services</t>
  </si>
  <si>
    <t>IL0065100930</t>
  </si>
  <si>
    <t>520015041</t>
  </si>
  <si>
    <t>Transportation</t>
  </si>
  <si>
    <t>AGCO CORP</t>
  </si>
  <si>
    <t>US0010841023</t>
  </si>
  <si>
    <t>AIRBUS</t>
  </si>
  <si>
    <t>NL0000235190</t>
  </si>
  <si>
    <t>ALPHABET INC CL C</t>
  </si>
  <si>
    <t>US02079K1079</t>
  </si>
  <si>
    <t>Media</t>
  </si>
  <si>
    <t>AMAZON.COM INC</t>
  </si>
  <si>
    <t>US0231351067</t>
  </si>
  <si>
    <t>APPLIED MATERIALS INC</t>
  </si>
  <si>
    <t>AROUNDTOWN</t>
  </si>
  <si>
    <t>LU1673108939</t>
  </si>
  <si>
    <t>Real Estate</t>
  </si>
  <si>
    <t>ASML HOLDING NV</t>
  </si>
  <si>
    <t>NL0010273215</t>
  </si>
  <si>
    <t>BANK OF AMERICA CORP</t>
  </si>
  <si>
    <t>US0605051046</t>
  </si>
  <si>
    <t>Banks</t>
  </si>
  <si>
    <t>Berkshire Hathaway INC CL A</t>
  </si>
  <si>
    <t>US0846701086</t>
  </si>
  <si>
    <t>BLACKROCK</t>
  </si>
  <si>
    <t>US09247X1019</t>
  </si>
  <si>
    <t>Diversified Financials</t>
  </si>
  <si>
    <t>BOEING</t>
  </si>
  <si>
    <t>US0970231058</t>
  </si>
  <si>
    <t>BROADCOM LTD</t>
  </si>
  <si>
    <t>US11135F1012</t>
  </si>
  <si>
    <t>BYTE ACQUISITION</t>
  </si>
  <si>
    <t>KYG1R25Q1059</t>
  </si>
  <si>
    <t>COSTCO WHOLESALE</t>
  </si>
  <si>
    <t>US22160K1051</t>
  </si>
  <si>
    <t>Food &amp; Staples Retailing</t>
  </si>
  <si>
    <t>CROWDSTRIKE HOLDINGS INC  A</t>
  </si>
  <si>
    <t>US22788C1053</t>
  </si>
  <si>
    <t>DATADOG INC  CLASS A</t>
  </si>
  <si>
    <t>US23804L1035</t>
  </si>
  <si>
    <t>DYNATRACE INC</t>
  </si>
  <si>
    <t>US2681501092</t>
  </si>
  <si>
    <t>EIFFAGE</t>
  </si>
  <si>
    <t>FR0000130452</t>
  </si>
  <si>
    <t>EMERSON ELECTRIC CO</t>
  </si>
  <si>
    <t>US2910111044</t>
  </si>
  <si>
    <t>FORTINET</t>
  </si>
  <si>
    <t>US34959E1091</t>
  </si>
  <si>
    <t>HOME DEPOT INC</t>
  </si>
  <si>
    <t>US4370761029</t>
  </si>
  <si>
    <t>JPMORGAN CHASE</t>
  </si>
  <si>
    <t>US46625H1005</t>
  </si>
  <si>
    <t>MASTERCARD INC CLASS A</t>
  </si>
  <si>
    <t>US57636Q1040</t>
  </si>
  <si>
    <t>META PLATFORMS</t>
  </si>
  <si>
    <t>US30303M1027</t>
  </si>
  <si>
    <t>MICROSOFT CORP</t>
  </si>
  <si>
    <t>US5949181045</t>
  </si>
  <si>
    <t>MORGAN STANLEY</t>
  </si>
  <si>
    <t>US6174464486</t>
  </si>
  <si>
    <t>NETAPP INC</t>
  </si>
  <si>
    <t>US64110D1046</t>
  </si>
  <si>
    <t>NVIDIA CORP</t>
  </si>
  <si>
    <t>US67066G1040</t>
  </si>
  <si>
    <t>PALO ALTO NETWORKS</t>
  </si>
  <si>
    <t>US6974351057</t>
  </si>
  <si>
    <t>PAYONEER GLOBAL INC</t>
  </si>
  <si>
    <t>US70451X1046</t>
  </si>
  <si>
    <t>PFIZER INC</t>
  </si>
  <si>
    <t>US7170811035</t>
  </si>
  <si>
    <t>PURE STORAGE INC  CLASS A</t>
  </si>
  <si>
    <t>US74624M1027</t>
  </si>
  <si>
    <t>QUALCOMM INC</t>
  </si>
  <si>
    <t>US7475251036</t>
  </si>
  <si>
    <t>RAYTHEON TECHNOLOGIES CORP</t>
  </si>
  <si>
    <t>US75513E1010</t>
  </si>
  <si>
    <t>SAFRAN SA</t>
  </si>
  <si>
    <t>FR0000073272</t>
  </si>
  <si>
    <t>SAMSUNG ELECTR GDR REG</t>
  </si>
  <si>
    <t>US7960508882</t>
  </si>
  <si>
    <t>SENTINELONE INC  CLASS A</t>
  </si>
  <si>
    <t>US81730H1095</t>
  </si>
  <si>
    <t>Taboola</t>
  </si>
  <si>
    <t>IL0011754137</t>
  </si>
  <si>
    <t>TAIWAN SEMICONDUCTOR</t>
  </si>
  <si>
    <t>US8740391003</t>
  </si>
  <si>
    <t>TALKSPACE INC US</t>
  </si>
  <si>
    <t>US87427V1035</t>
  </si>
  <si>
    <t>TESLA INC</t>
  </si>
  <si>
    <t>US88160R1014</t>
  </si>
  <si>
    <t>VINCI SA</t>
  </si>
  <si>
    <t>FR0000125486</t>
  </si>
  <si>
    <t>VISA</t>
  </si>
  <si>
    <t>US92826C8394</t>
  </si>
  <si>
    <t>הראל סל תא 125</t>
  </si>
  <si>
    <t>1148899</t>
  </si>
  <si>
    <t>511776783</t>
  </si>
  <si>
    <t>מניות</t>
  </si>
  <si>
    <t>הראל סל תא 90</t>
  </si>
  <si>
    <t>1148931</t>
  </si>
  <si>
    <t>הראל סל תא בנקים</t>
  </si>
  <si>
    <t>1148949</t>
  </si>
  <si>
    <t>פסגות סל בנקים סדרה 1</t>
  </si>
  <si>
    <t>1148774</t>
  </si>
  <si>
    <t>513765339</t>
  </si>
  <si>
    <t>קסם סל תא 90</t>
  </si>
  <si>
    <t>1146331</t>
  </si>
  <si>
    <t>510938608</t>
  </si>
  <si>
    <t>קסם תא 35</t>
  </si>
  <si>
    <t>1146570</t>
  </si>
  <si>
    <t>קסם תא בנקים</t>
  </si>
  <si>
    <t>1146430</t>
  </si>
  <si>
    <t>קסם תא125</t>
  </si>
  <si>
    <t>1146356</t>
  </si>
  <si>
    <t>תכלית סל תא 90</t>
  </si>
  <si>
    <t>1143783</t>
  </si>
  <si>
    <t>513534974</t>
  </si>
  <si>
    <t>תכלית תא 125</t>
  </si>
  <si>
    <t>1143718</t>
  </si>
  <si>
    <t>תכלית תא 35</t>
  </si>
  <si>
    <t>1143700</t>
  </si>
  <si>
    <t>תכלית תא בנקים</t>
  </si>
  <si>
    <t>1143726</t>
  </si>
  <si>
    <t>AMUNDI INDEX MSCI EM UCITS</t>
  </si>
  <si>
    <t>LU1437017350</t>
  </si>
  <si>
    <t>COMM SERV SELECT SECTOR SPDR</t>
  </si>
  <si>
    <t>US81369Y8527</t>
  </si>
  <si>
    <t>CONSUMER DISCRETIONARY SELT</t>
  </si>
  <si>
    <t>US81369Y4070</t>
  </si>
  <si>
    <t>CONSUMER STAPLES SPDR</t>
  </si>
  <si>
    <t>US81369Y3080</t>
  </si>
  <si>
    <t>ENERGY SELECT SECTOR SPDR</t>
  </si>
  <si>
    <t>US81369Y5069</t>
  </si>
  <si>
    <t>FINANCIAL SELECT SECTOR SPDR</t>
  </si>
  <si>
    <t>US81369Y6059</t>
  </si>
  <si>
    <t>GLOBAL X CYBERSECURITY ETF</t>
  </si>
  <si>
    <t>US37954Y3844</t>
  </si>
  <si>
    <t>HORIZONS S&amp;P/TSX 60 INDEX</t>
  </si>
  <si>
    <t>CA44056G1054</t>
  </si>
  <si>
    <t>HSBC MSCI EMERGING MARKETS</t>
  </si>
  <si>
    <t>IE00B5SSQT16</t>
  </si>
  <si>
    <t>I SHARES MSCI CHINA A</t>
  </si>
  <si>
    <t>IE00BQT3WG13</t>
  </si>
  <si>
    <t>INDUSTRIAL SELECT SECT SPDR</t>
  </si>
  <si>
    <t>US81369Y7040</t>
  </si>
  <si>
    <t>INVESCO MSCI EMERGING MKTS</t>
  </si>
  <si>
    <t>IE00B3DWVS88</t>
  </si>
  <si>
    <t>INVESCO S&amp;P500 ESG ACC</t>
  </si>
  <si>
    <t>IE00BKS7L097</t>
  </si>
  <si>
    <t>ISH MSCI USA ESG EHNCD USD D</t>
  </si>
  <si>
    <t>IE00BHZPJ890</t>
  </si>
  <si>
    <t>ISHARES CORE MSCI CH IND ETF</t>
  </si>
  <si>
    <t>HK2801040828</t>
  </si>
  <si>
    <t>HKSE</t>
  </si>
  <si>
    <t>ISHARES CORE MSCI EURPOE</t>
  </si>
  <si>
    <t>IE00B1YZSC51</t>
  </si>
  <si>
    <t>ISHARES MSCI BRAZIL UCITS DE</t>
  </si>
  <si>
    <t>DE000A0Q4R85</t>
  </si>
  <si>
    <t>ISHARES MSCI EM ESG ENHANCED UCITS ETF</t>
  </si>
  <si>
    <t>IE00BHZPJ122</t>
  </si>
  <si>
    <t>ISHARES MSCI EMERGING MARKET UCITS</t>
  </si>
  <si>
    <t>IE00B0M63177</t>
  </si>
  <si>
    <t>ISHARES MSCI EUROPE ESG EHNCD</t>
  </si>
  <si>
    <t>IE00BHZPJ783</t>
  </si>
  <si>
    <t>ISHARES S&amp;P HEALTH CARE</t>
  </si>
  <si>
    <t>IE00B43HR379</t>
  </si>
  <si>
    <t>ISHARES S&amp;P NA TECH SOFT IF</t>
  </si>
  <si>
    <t>US4642875151</t>
  </si>
  <si>
    <t>ISHARES S&amp;P500 SWAP UCITS</t>
  </si>
  <si>
    <t>IE00BMTX1Y45</t>
  </si>
  <si>
    <t>ISHR EUR600 IND GDS&amp;SERV (DE)</t>
  </si>
  <si>
    <t>DE000A0H08J9</t>
  </si>
  <si>
    <t>LYXOR CORE EURSTX 600 DR</t>
  </si>
  <si>
    <t>LU0908500753</t>
  </si>
  <si>
    <t>LYXOR ETF STOXX OIL &amp; GAS</t>
  </si>
  <si>
    <t>LU1834988278</t>
  </si>
  <si>
    <t>LYXOR STOXX BASIC RSRCES</t>
  </si>
  <si>
    <t>LU1834983550</t>
  </si>
  <si>
    <t>LYXOR STOXX EUROPE 600 BKS UCITS</t>
  </si>
  <si>
    <t>LU1834983477</t>
  </si>
  <si>
    <t>NOMURA ETF</t>
  </si>
  <si>
    <t>JP3027630007</t>
  </si>
  <si>
    <t>NOMURA ETF BANKS</t>
  </si>
  <si>
    <t>JP3040170007</t>
  </si>
  <si>
    <t>SPDR EUROPE ENERGY</t>
  </si>
  <si>
    <t>IE00BKWQ0F09</t>
  </si>
  <si>
    <t>SPDR KBW BANK ETF</t>
  </si>
  <si>
    <t>US78464A7972</t>
  </si>
  <si>
    <t>SPDR MSCI EUROPE CONSUMER ST</t>
  </si>
  <si>
    <t>IE00BKWQ0D84</t>
  </si>
  <si>
    <t>SPDR MSCI Europe Health CareSM UCITS</t>
  </si>
  <si>
    <t>IE00BKWQ0H23</t>
  </si>
  <si>
    <t>SPDR S&amp;P US ENERGY SELECT</t>
  </si>
  <si>
    <t>IE00BWBXM492</t>
  </si>
  <si>
    <t>TECHNOLOGY SELECT SECT SPDR</t>
  </si>
  <si>
    <t>US81369Y8030</t>
  </si>
  <si>
    <t>UTILITIES SELECT SECTOR SPDR</t>
  </si>
  <si>
    <t>US81369Y8865</t>
  </si>
  <si>
    <t>VANECK SEMICONDUCTOR ETF</t>
  </si>
  <si>
    <t>US92189F6768</t>
  </si>
  <si>
    <t>VANGUARD AUST SHARES IDX ETF</t>
  </si>
  <si>
    <t>AU000000VAS1</t>
  </si>
  <si>
    <t>AWI ASH WO INDIA OPP FD DUSD*</t>
  </si>
  <si>
    <t>IE00BH3N4915</t>
  </si>
  <si>
    <t>GS INDIA EQ IUSDA</t>
  </si>
  <si>
    <t>LU0333811072</t>
  </si>
  <si>
    <t>ISHARE EMKT IF I AUSD</t>
  </si>
  <si>
    <t>IE00B3D07G23</t>
  </si>
  <si>
    <t>VANGUARD IS EM.MKTS STK.IDX</t>
  </si>
  <si>
    <t>IE00BFPM9H50</t>
  </si>
  <si>
    <t>כתבי אופציה בישראל</t>
  </si>
  <si>
    <t>אייספאק 1 אפ 1*</t>
  </si>
  <si>
    <t>1179613</t>
  </si>
  <si>
    <t>סיפיה אופציה 1*</t>
  </si>
  <si>
    <t>1182005</t>
  </si>
  <si>
    <t>כתבי אופציה בחו"ל</t>
  </si>
  <si>
    <t>BYTE ACQUISITION CORP</t>
  </si>
  <si>
    <t>KYG1R25Q1133</t>
  </si>
  <si>
    <t>INNOVID EQY WARRANT</t>
  </si>
  <si>
    <t>US4576791168</t>
  </si>
  <si>
    <t>BC 3280 JUL 2023</t>
  </si>
  <si>
    <t>84410901</t>
  </si>
  <si>
    <t>BP 3280 JUL 2023</t>
  </si>
  <si>
    <t>84411859</t>
  </si>
  <si>
    <t>BZC 260 JUL 2023</t>
  </si>
  <si>
    <t>84436484</t>
  </si>
  <si>
    <t>BZP 260 JUL 2023</t>
  </si>
  <si>
    <t>84437193</t>
  </si>
  <si>
    <t>MSCI EMGMKT SEP23</t>
  </si>
  <si>
    <t>MESU3</t>
  </si>
  <si>
    <t>NASDAQ 100 SEP23</t>
  </si>
  <si>
    <t>NQU3</t>
  </si>
  <si>
    <t>S&amp;P/TSX 60 IX FUT SEP23</t>
  </si>
  <si>
    <t>PTU3</t>
  </si>
  <si>
    <t>S&amp;P500 EMINI FUT SEP23</t>
  </si>
  <si>
    <t>ESU3</t>
  </si>
  <si>
    <t>STOXX EUROPE 600 SEP23</t>
  </si>
  <si>
    <t>SXOU3</t>
  </si>
  <si>
    <t>TOPIX FUTR SEP23</t>
  </si>
  <si>
    <t>TPU3</t>
  </si>
  <si>
    <t>מבטיח תשואה 01.02.2028</t>
  </si>
  <si>
    <t>RF</t>
  </si>
  <si>
    <t>מבטיח תשואה 01.03.2028</t>
  </si>
  <si>
    <t>מבטיח תשואה 01.05.2028</t>
  </si>
  <si>
    <t>מבטיח תשואה 01.06.2028</t>
  </si>
  <si>
    <t>ערד   4.8%   סדרה  8751  2024</t>
  </si>
  <si>
    <t>8287518</t>
  </si>
  <si>
    <t>ערד   4.8%   סדרה  8752   2024</t>
  </si>
  <si>
    <t>8287526</t>
  </si>
  <si>
    <t>ערד   8754    4%</t>
  </si>
  <si>
    <t>98287542</t>
  </si>
  <si>
    <t>ערד 2024 סדרה 8761</t>
  </si>
  <si>
    <t>8287617</t>
  </si>
  <si>
    <t>ערד 2025 סדרה 8765</t>
  </si>
  <si>
    <t>8287658</t>
  </si>
  <si>
    <t>ערד 2025 סדרה 8769</t>
  </si>
  <si>
    <t>8287690</t>
  </si>
  <si>
    <t>ערד 2025 סדרה 8771</t>
  </si>
  <si>
    <t>8287716</t>
  </si>
  <si>
    <t>ערד 8745</t>
  </si>
  <si>
    <t>8287450</t>
  </si>
  <si>
    <t>ערד 8746</t>
  </si>
  <si>
    <t>8287468</t>
  </si>
  <si>
    <t>ערד 8786_1/2027</t>
  </si>
  <si>
    <t>71116487</t>
  </si>
  <si>
    <t>ערד 8790 2027 4.8%</t>
  </si>
  <si>
    <t>ערד 8792</t>
  </si>
  <si>
    <t>8287928</t>
  </si>
  <si>
    <t>ערד 8793</t>
  </si>
  <si>
    <t>87930</t>
  </si>
  <si>
    <t>ערד 8794</t>
  </si>
  <si>
    <t>71120232</t>
  </si>
  <si>
    <t>ערד 8795</t>
  </si>
  <si>
    <t>71120356</t>
  </si>
  <si>
    <t>ערד 8796</t>
  </si>
  <si>
    <t>98796000</t>
  </si>
  <si>
    <t>ערד 8797</t>
  </si>
  <si>
    <t>98797000</t>
  </si>
  <si>
    <t>ערד 8798</t>
  </si>
  <si>
    <t>98798000</t>
  </si>
  <si>
    <t>ערד 8799</t>
  </si>
  <si>
    <t>98799000</t>
  </si>
  <si>
    <t>ערד 8800</t>
  </si>
  <si>
    <t>98800000</t>
  </si>
  <si>
    <t>ערד 8801</t>
  </si>
  <si>
    <t>71120935</t>
  </si>
  <si>
    <t>ערד 8802</t>
  </si>
  <si>
    <t>ערד 8803</t>
  </si>
  <si>
    <t>71121057</t>
  </si>
  <si>
    <t>ערד 8805</t>
  </si>
  <si>
    <t>ערד 8806</t>
  </si>
  <si>
    <t>88061</t>
  </si>
  <si>
    <t>ערד 8807</t>
  </si>
  <si>
    <t>3236000</t>
  </si>
  <si>
    <t>ערד 8808</t>
  </si>
  <si>
    <t>3275000</t>
  </si>
  <si>
    <t>ערד 8809</t>
  </si>
  <si>
    <t>3322000</t>
  </si>
  <si>
    <t>ערד 8811</t>
  </si>
  <si>
    <t>98811000</t>
  </si>
  <si>
    <t>ערד 8812</t>
  </si>
  <si>
    <t>98812000</t>
  </si>
  <si>
    <t>ערד 8813</t>
  </si>
  <si>
    <t>98813000</t>
  </si>
  <si>
    <t>ערד 8814</t>
  </si>
  <si>
    <t>98814000</t>
  </si>
  <si>
    <t>ערד 8815</t>
  </si>
  <si>
    <t>98815000</t>
  </si>
  <si>
    <t>ערד 8816</t>
  </si>
  <si>
    <t>98816000</t>
  </si>
  <si>
    <t>ערד 8817</t>
  </si>
  <si>
    <t>98817000</t>
  </si>
  <si>
    <t>ערד 8818</t>
  </si>
  <si>
    <t>98818000</t>
  </si>
  <si>
    <t>ערד 8819</t>
  </si>
  <si>
    <t>98819000</t>
  </si>
  <si>
    <t>ערד 8820</t>
  </si>
  <si>
    <t>98820000</t>
  </si>
  <si>
    <t>ערד 8821</t>
  </si>
  <si>
    <t>98821000</t>
  </si>
  <si>
    <t>ערד 8822</t>
  </si>
  <si>
    <t>9882200</t>
  </si>
  <si>
    <t>ערד 8823</t>
  </si>
  <si>
    <t>9882300</t>
  </si>
  <si>
    <t>ערד 8824</t>
  </si>
  <si>
    <t>9882500</t>
  </si>
  <si>
    <t>ערד 8825</t>
  </si>
  <si>
    <t>9882600</t>
  </si>
  <si>
    <t>ערד 8826</t>
  </si>
  <si>
    <t>9882700</t>
  </si>
  <si>
    <t>ערד 8827</t>
  </si>
  <si>
    <t>9882800</t>
  </si>
  <si>
    <t>ערד 8829</t>
  </si>
  <si>
    <t>9882900</t>
  </si>
  <si>
    <t>ערד 8832</t>
  </si>
  <si>
    <t>8831000</t>
  </si>
  <si>
    <t>ערד 8833</t>
  </si>
  <si>
    <t>8833000</t>
  </si>
  <si>
    <t>ערד 8834</t>
  </si>
  <si>
    <t>8834000</t>
  </si>
  <si>
    <t>ערד 8837</t>
  </si>
  <si>
    <t>8837000</t>
  </si>
  <si>
    <t>ערד 8838</t>
  </si>
  <si>
    <t>8838000</t>
  </si>
  <si>
    <t>ערד 8839</t>
  </si>
  <si>
    <t>8839000</t>
  </si>
  <si>
    <t>ערד 8840</t>
  </si>
  <si>
    <t>8840000</t>
  </si>
  <si>
    <t>ערד 8841</t>
  </si>
  <si>
    <t>8841000</t>
  </si>
  <si>
    <t>ערד 8842</t>
  </si>
  <si>
    <t>8842000</t>
  </si>
  <si>
    <t>ערד 8843</t>
  </si>
  <si>
    <t>8843000</t>
  </si>
  <si>
    <t>ערד 8844</t>
  </si>
  <si>
    <t>8844000</t>
  </si>
  <si>
    <t>ערד 8845</t>
  </si>
  <si>
    <t>8845000</t>
  </si>
  <si>
    <t>ערד 8846</t>
  </si>
  <si>
    <t>8846000</t>
  </si>
  <si>
    <t>ערד 8847</t>
  </si>
  <si>
    <t>8847000</t>
  </si>
  <si>
    <t>ערד 8848</t>
  </si>
  <si>
    <t>8848000</t>
  </si>
  <si>
    <t>ערד 8849</t>
  </si>
  <si>
    <t>8849000</t>
  </si>
  <si>
    <t>ערד 8850</t>
  </si>
  <si>
    <t>8850000</t>
  </si>
  <si>
    <t>ערד 8851</t>
  </si>
  <si>
    <t>8851000</t>
  </si>
  <si>
    <t>ערד 8852</t>
  </si>
  <si>
    <t>8852000</t>
  </si>
  <si>
    <t>ערד 8853</t>
  </si>
  <si>
    <t>8853000</t>
  </si>
  <si>
    <t>ערד 8854</t>
  </si>
  <si>
    <t>8854000</t>
  </si>
  <si>
    <t>ערד 8855</t>
  </si>
  <si>
    <t>88550000</t>
  </si>
  <si>
    <t>ערד 8856</t>
  </si>
  <si>
    <t>88560000</t>
  </si>
  <si>
    <t>ערד 8857</t>
  </si>
  <si>
    <t>88570000</t>
  </si>
  <si>
    <t>ערד 8858</t>
  </si>
  <si>
    <t>88580000</t>
  </si>
  <si>
    <t>ערד 8859</t>
  </si>
  <si>
    <t>88590000</t>
  </si>
  <si>
    <t>ערד 8860</t>
  </si>
  <si>
    <t>88600000</t>
  </si>
  <si>
    <t>ערד 8862</t>
  </si>
  <si>
    <t>88620000</t>
  </si>
  <si>
    <t>ערד 8863</t>
  </si>
  <si>
    <t>88630000</t>
  </si>
  <si>
    <t>ערד 8864</t>
  </si>
  <si>
    <t>88640000</t>
  </si>
  <si>
    <t>ערד 8865</t>
  </si>
  <si>
    <t>88650000</t>
  </si>
  <si>
    <t>ערד 8866</t>
  </si>
  <si>
    <t>88660000</t>
  </si>
  <si>
    <t>ערד 8867</t>
  </si>
  <si>
    <t>88670000</t>
  </si>
  <si>
    <t>ערד 8868</t>
  </si>
  <si>
    <t>88680000</t>
  </si>
  <si>
    <t>ערד 8869</t>
  </si>
  <si>
    <t>88690000</t>
  </si>
  <si>
    <t>ערד 8871</t>
  </si>
  <si>
    <t>88710000</t>
  </si>
  <si>
    <t>ערד 8872</t>
  </si>
  <si>
    <t>88720000</t>
  </si>
  <si>
    <t>ערד 8873</t>
  </si>
  <si>
    <t>88730000</t>
  </si>
  <si>
    <t>ערד 8874</t>
  </si>
  <si>
    <t>88740000</t>
  </si>
  <si>
    <t>ערד 8875</t>
  </si>
  <si>
    <t>88750000</t>
  </si>
  <si>
    <t>ערד 8876</t>
  </si>
  <si>
    <t>88760000</t>
  </si>
  <si>
    <t>ערד 8877</t>
  </si>
  <si>
    <t>88770000</t>
  </si>
  <si>
    <t>ערד 8878</t>
  </si>
  <si>
    <t>88780000</t>
  </si>
  <si>
    <t>ערד 8879</t>
  </si>
  <si>
    <t>88790000</t>
  </si>
  <si>
    <t>ערד 8880</t>
  </si>
  <si>
    <t>88800000</t>
  </si>
  <si>
    <t>ערד 8881</t>
  </si>
  <si>
    <t>88810000</t>
  </si>
  <si>
    <t>ערד 8882</t>
  </si>
  <si>
    <t>88820000</t>
  </si>
  <si>
    <t>ערד 8883</t>
  </si>
  <si>
    <t>88830000</t>
  </si>
  <si>
    <t>ערד 8884</t>
  </si>
  <si>
    <t>88840000</t>
  </si>
  <si>
    <t>ערד 8888</t>
  </si>
  <si>
    <t>88880000</t>
  </si>
  <si>
    <t>ערד 8889</t>
  </si>
  <si>
    <t>88890000</t>
  </si>
  <si>
    <t>ערד 8892</t>
  </si>
  <si>
    <t>88920000</t>
  </si>
  <si>
    <t>ערד 8893</t>
  </si>
  <si>
    <t>88930000</t>
  </si>
  <si>
    <t>ערד 8894</t>
  </si>
  <si>
    <t>88940000</t>
  </si>
  <si>
    <t>ערד 8895</t>
  </si>
  <si>
    <t>88950000</t>
  </si>
  <si>
    <t>ערד 8896</t>
  </si>
  <si>
    <t>88960000</t>
  </si>
  <si>
    <t>ערד 8897</t>
  </si>
  <si>
    <t>88970000</t>
  </si>
  <si>
    <t>ערד 8898</t>
  </si>
  <si>
    <t>88980000</t>
  </si>
  <si>
    <t>ערד 8899</t>
  </si>
  <si>
    <t>88990000</t>
  </si>
  <si>
    <t>ערד 8900</t>
  </si>
  <si>
    <t>89000000</t>
  </si>
  <si>
    <t>ערד 8901</t>
  </si>
  <si>
    <t>89010000</t>
  </si>
  <si>
    <t>ערד 8903</t>
  </si>
  <si>
    <t>89030000</t>
  </si>
  <si>
    <t>ערד 8904</t>
  </si>
  <si>
    <t>89040000</t>
  </si>
  <si>
    <t>ערד 8905</t>
  </si>
  <si>
    <t>89050000</t>
  </si>
  <si>
    <t>ערד 8908</t>
  </si>
  <si>
    <t>89080000</t>
  </si>
  <si>
    <t>ערד סדרה 2024  8758  4.8%</t>
  </si>
  <si>
    <t>8287583</t>
  </si>
  <si>
    <t>ערד סדרה 2024  8759  4.8%</t>
  </si>
  <si>
    <t>8287591</t>
  </si>
  <si>
    <t>ערד סדרה 2024  8760  4.8%</t>
  </si>
  <si>
    <t>8287609</t>
  </si>
  <si>
    <t>ערד סדרה 8744  4.8%  2023</t>
  </si>
  <si>
    <t>8287443</t>
  </si>
  <si>
    <t>ערד סדרה 8753 2024 4.8%</t>
  </si>
  <si>
    <t>8287534</t>
  </si>
  <si>
    <t>ערד סדרה 8755 2024 4.8%</t>
  </si>
  <si>
    <t>8287559</t>
  </si>
  <si>
    <t>ערד סדרה 8756 2024 4.8%</t>
  </si>
  <si>
    <t>8287567</t>
  </si>
  <si>
    <t>ערד סדרה 8757 2024 4.8%</t>
  </si>
  <si>
    <t>8287575</t>
  </si>
  <si>
    <t>ערד סדרה 8762 %4.8 2025</t>
  </si>
  <si>
    <t>8287625</t>
  </si>
  <si>
    <t>ערד סדרה 8763 %4.8 2025</t>
  </si>
  <si>
    <t>8287633</t>
  </si>
  <si>
    <t>ערד סדרה 8764 %4.8 2025</t>
  </si>
  <si>
    <t>8287641</t>
  </si>
  <si>
    <t>ערד סדרה 8766 2025 4.8%</t>
  </si>
  <si>
    <t>8287666</t>
  </si>
  <si>
    <t>ערד סדרה 8768 2025 4.8%</t>
  </si>
  <si>
    <t>8287682</t>
  </si>
  <si>
    <t>ערד סדרה 8770   2025   4.8%</t>
  </si>
  <si>
    <t>8287708</t>
  </si>
  <si>
    <t>ערד סדרה 8772 4.8% 2025</t>
  </si>
  <si>
    <t>8287724</t>
  </si>
  <si>
    <t>ערד סדרה 8773 4.8% 2025</t>
  </si>
  <si>
    <t>8287732</t>
  </si>
  <si>
    <t>ערד סדרה 8774 2026 4.8%</t>
  </si>
  <si>
    <t>8287740</t>
  </si>
  <si>
    <t>ערד סדרה 8775 2026 4.8%</t>
  </si>
  <si>
    <t>8287757</t>
  </si>
  <si>
    <t>ערד סדרה 8776 2026 4.8%</t>
  </si>
  <si>
    <t>8287765</t>
  </si>
  <si>
    <t>ערד סדרה 8777 2026 4.8%</t>
  </si>
  <si>
    <t>8287773</t>
  </si>
  <si>
    <t>ערד סדרה 8778 2026 4.8%</t>
  </si>
  <si>
    <t>8287781</t>
  </si>
  <si>
    <t>ערד סדרה 8781 2026 4.8%</t>
  </si>
  <si>
    <t>8287815</t>
  </si>
  <si>
    <t>ערד סדרה 8784  4.8%  2026</t>
  </si>
  <si>
    <t>8287849</t>
  </si>
  <si>
    <t>ערד סדרה 8787 4.8% 2027</t>
  </si>
  <si>
    <t>8287872</t>
  </si>
  <si>
    <t>ערד סדרה 8788 4.8% 2027</t>
  </si>
  <si>
    <t>71116727</t>
  </si>
  <si>
    <t>ערד סדרה 8789 2027 4.8%</t>
  </si>
  <si>
    <t>87890</t>
  </si>
  <si>
    <t>ערד סדרה 8810 2029 4.8%</t>
  </si>
  <si>
    <t>71121438</t>
  </si>
  <si>
    <t>ערד8911</t>
  </si>
  <si>
    <t>89110000</t>
  </si>
  <si>
    <t>Distree Ltd</t>
  </si>
  <si>
    <t>516596848</t>
  </si>
  <si>
    <t>FutureCides</t>
  </si>
  <si>
    <t>516544111</t>
  </si>
  <si>
    <t>NeoManna Ltd</t>
  </si>
  <si>
    <t>516561917</t>
  </si>
  <si>
    <t>Sustained Therapy</t>
  </si>
  <si>
    <t>516541372</t>
  </si>
  <si>
    <t>TIPA CORP LTD</t>
  </si>
  <si>
    <t>514420660</t>
  </si>
  <si>
    <t>אגכימדס שותפות מוגבלת*</t>
  </si>
  <si>
    <t>540310463</t>
  </si>
  <si>
    <t>סה"כ קרנות השקעה</t>
  </si>
  <si>
    <t>סה"כ קרנות השקעה בישראל</t>
  </si>
  <si>
    <t>F2 Capital Partners 3 LP</t>
  </si>
  <si>
    <t>F2 Select I LP</t>
  </si>
  <si>
    <t>Stage One Venture Capital Fund IV</t>
  </si>
  <si>
    <t>S.H. SKY 4 L.P</t>
  </si>
  <si>
    <t>סה"כ קרנות השקעה בחו"ל</t>
  </si>
  <si>
    <t>BVP Forge Institutional L.P</t>
  </si>
  <si>
    <t>ISF III Overflow Fund L.P</t>
  </si>
  <si>
    <t>Israel Secondary fund III L.P</t>
  </si>
  <si>
    <t>קרנות גידור</t>
  </si>
  <si>
    <t>ION TECH FEEDER FUND</t>
  </si>
  <si>
    <t>KYG4939W1188</t>
  </si>
  <si>
    <t>AP IX Connect Holdings L.P</t>
  </si>
  <si>
    <t>Astorg VIII</t>
  </si>
  <si>
    <t>BCP V DEXKO CO INVEST LP</t>
  </si>
  <si>
    <t>סה"כ כתבי אופציה בישראל:</t>
  </si>
  <si>
    <t>ג'י סיטי בע"מ*</t>
  </si>
  <si>
    <t>הייקון מערכות אפ 03/22*</t>
  </si>
  <si>
    <t>1185214</t>
  </si>
  <si>
    <t>נוסטרומו אופ*</t>
  </si>
  <si>
    <t>₪ / מט"ח</t>
  </si>
  <si>
    <t>C +USD/-ILS 3.685 08-02 (20)</t>
  </si>
  <si>
    <t>10003676</t>
  </si>
  <si>
    <t>C +USD/-ILS 3.76 08-30 (20)</t>
  </si>
  <si>
    <t>10003764</t>
  </si>
  <si>
    <t>P -USD/+ILS 3.54 08-02 (20)</t>
  </si>
  <si>
    <t>10003677</t>
  </si>
  <si>
    <t>P -USD/+ILS 3.625 08-30 (20)</t>
  </si>
  <si>
    <t>10003765</t>
  </si>
  <si>
    <t>או פי סי אנרגיה</t>
  </si>
  <si>
    <t>10000668</t>
  </si>
  <si>
    <t>10000669</t>
  </si>
  <si>
    <t>10000632</t>
  </si>
  <si>
    <t>10000677</t>
  </si>
  <si>
    <t>10000676</t>
  </si>
  <si>
    <t>10000667</t>
  </si>
  <si>
    <t>10000757</t>
  </si>
  <si>
    <t>10000643</t>
  </si>
  <si>
    <t>10000721</t>
  </si>
  <si>
    <t>+ILS/-USD 3.31 11-10-23 (11) -437</t>
  </si>
  <si>
    <t>10003349</t>
  </si>
  <si>
    <t>10000665</t>
  </si>
  <si>
    <t>+ILS/-USD 3.31 11-10-23 (98) -438</t>
  </si>
  <si>
    <t>10003353</t>
  </si>
  <si>
    <t>+ILS/-USD 3.3115 11-10-23 (20) -435</t>
  </si>
  <si>
    <t>10003351</t>
  </si>
  <si>
    <t>+ILS/-USD 3.332 10-10-23 (11) -442</t>
  </si>
  <si>
    <t>10000663</t>
  </si>
  <si>
    <t>+ILS/-USD 3.3358 10-10-23 (10) -442</t>
  </si>
  <si>
    <t>10003345</t>
  </si>
  <si>
    <t>+ILS/-USD 3.336 10-10-23 (12) -444</t>
  </si>
  <si>
    <t>10003347</t>
  </si>
  <si>
    <t>+ILS/-USD 3.3392 12-10-23 (20) -438</t>
  </si>
  <si>
    <t>10003359</t>
  </si>
  <si>
    <t>+ILS/-USD 3.34 12-10-23 (10) -438</t>
  </si>
  <si>
    <t>10003355</t>
  </si>
  <si>
    <t>+ILS/-USD 3.3413 12-10-23 (11) -437</t>
  </si>
  <si>
    <t>10003357</t>
  </si>
  <si>
    <t>+ILS/-USD 3.3736 19-10-23 (94) -435</t>
  </si>
  <si>
    <t>10003396</t>
  </si>
  <si>
    <t>+ILS/-USD 3.3767 19-10-23 (11) -433</t>
  </si>
  <si>
    <t>10003394</t>
  </si>
  <si>
    <t>10000673</t>
  </si>
  <si>
    <t>+ILS/-USD 3.3915 18-10-23 (11) -455</t>
  </si>
  <si>
    <t>10000671</t>
  </si>
  <si>
    <t>10003389</t>
  </si>
  <si>
    <t>+ILS/-USD 3.393 18-10-23 (12) -456</t>
  </si>
  <si>
    <t>10003391</t>
  </si>
  <si>
    <t>+ILS/-USD 3.3933 18-10-23 (10) -457</t>
  </si>
  <si>
    <t>10003387</t>
  </si>
  <si>
    <t>+ILS/-USD 3.3945 23-10-23 (20) -455</t>
  </si>
  <si>
    <t>10003405</t>
  </si>
  <si>
    <t>+ILS/-USD 3.397 23-10-23 (10) -455</t>
  </si>
  <si>
    <t>10003401</t>
  </si>
  <si>
    <t>+ILS/-USD 3.4 23-10-23 (12) -457</t>
  </si>
  <si>
    <t>10003403</t>
  </si>
  <si>
    <t>+ILS/-USD 3.4253 25-10-23 (11) -447</t>
  </si>
  <si>
    <t>10003415</t>
  </si>
  <si>
    <t>10000675</t>
  </si>
  <si>
    <t>+ILS/-USD 3.4289 24-10-23 (11) -451</t>
  </si>
  <si>
    <t>10003413</t>
  </si>
  <si>
    <t>+ILS/-USD 3.43 16-10-23 (10) -463</t>
  </si>
  <si>
    <t>10003370</t>
  </si>
  <si>
    <t>+ILS/-USD 3.43 16-10-23 (12) -463</t>
  </si>
  <si>
    <t>10003374</t>
  </si>
  <si>
    <t>+ILS/-USD 3.432 17-10-23 (93) -460</t>
  </si>
  <si>
    <t>10003380</t>
  </si>
  <si>
    <t>+ILS/-USD 3.4335 16-10-23 (11) -465</t>
  </si>
  <si>
    <t>10003372</t>
  </si>
  <si>
    <t>+ILS/-USD 3.4336 16-10-23 (94) -464</t>
  </si>
  <si>
    <t>10003376</t>
  </si>
  <si>
    <t>+ILS/-USD 3.491 26-10-23 (10) -483</t>
  </si>
  <si>
    <t>10003478</t>
  </si>
  <si>
    <t>10000681</t>
  </si>
  <si>
    <t>+ILS/-USD 3.4916 26-10-23 (98) -484</t>
  </si>
  <si>
    <t>10003476</t>
  </si>
  <si>
    <t>+ILS/-USD 3.502 01-11-23 (12) -436</t>
  </si>
  <si>
    <t>10003490</t>
  </si>
  <si>
    <t>+ILS/-USD 3.5024 01-11-23 (11) -436</t>
  </si>
  <si>
    <t>10003488</t>
  </si>
  <si>
    <t>+ILS/-USD 3.5131 02-11-23 (20) -449</t>
  </si>
  <si>
    <t>10003494</t>
  </si>
  <si>
    <t>+ILS/-USD 3.5143 02-11-23 (11) -447</t>
  </si>
  <si>
    <t>10000683</t>
  </si>
  <si>
    <t>+ILS/-USD 3.517 16-11-23 (20) -393</t>
  </si>
  <si>
    <t>10003599</t>
  </si>
  <si>
    <t>10000711</t>
  </si>
  <si>
    <t>+ILS/-USD 3.52 16-11-23 (12) -390</t>
  </si>
  <si>
    <t>10003597</t>
  </si>
  <si>
    <t>+ILS/-USD 3.524 16-11-23 (93) -390</t>
  </si>
  <si>
    <t>10003601</t>
  </si>
  <si>
    <t>+ILS/-USD 3.526 21-11-23 (11) -390</t>
  </si>
  <si>
    <t>10000713</t>
  </si>
  <si>
    <t>10003603</t>
  </si>
  <si>
    <t>+ILS/-USD 3.5275 20-11-23 (10) -380</t>
  </si>
  <si>
    <t>10003593</t>
  </si>
  <si>
    <t>+ILS/-USD 3.528 21-11-23 (94) -390</t>
  </si>
  <si>
    <t>10003605</t>
  </si>
  <si>
    <t>+ILS/-USD 3.53 20-11-23 (12) -383</t>
  </si>
  <si>
    <t>10003595</t>
  </si>
  <si>
    <t>+ILS/-USD 3.537 30-11-23 (11) -260</t>
  </si>
  <si>
    <t>10003829</t>
  </si>
  <si>
    <t>+ILS/-USD 3.542 30-11-23 (12) -266</t>
  </si>
  <si>
    <t>10003831</t>
  </si>
  <si>
    <t>+ILS/-USD 3.547 30-11-23 (10) -264</t>
  </si>
  <si>
    <t>10000748</t>
  </si>
  <si>
    <t>+ILS/-USD 3.5483 30-10-23 (10) -407</t>
  </si>
  <si>
    <t>10002666</t>
  </si>
  <si>
    <t>+ILS/-USD 3.5494 30-10-23 (10) -356</t>
  </si>
  <si>
    <t>10002670</t>
  </si>
  <si>
    <t>+ILS/-USD 3.555 22-11-23 (11) -400</t>
  </si>
  <si>
    <t>10003615</t>
  </si>
  <si>
    <t>10000717</t>
  </si>
  <si>
    <t>+ILS/-USD 3.5568 22-11-23 (10) -397</t>
  </si>
  <si>
    <t>10000715</t>
  </si>
  <si>
    <t>10003611</t>
  </si>
  <si>
    <t>+ILS/-USD 3.558 16-10-23 (11) -178</t>
  </si>
  <si>
    <t>10000753</t>
  </si>
  <si>
    <t>+ILS/-USD 3.558 22-11-23 (94) -380</t>
  </si>
  <si>
    <t>10003613</t>
  </si>
  <si>
    <t>+ILS/-USD 3.56 16-10-23 (20) -179</t>
  </si>
  <si>
    <t>10000751</t>
  </si>
  <si>
    <t>+ILS/-USD 3.5626 14-11-23 (11) -474</t>
  </si>
  <si>
    <t>10003556</t>
  </si>
  <si>
    <t>+ILS/-USD 3.565 06-12-23 (10) -275</t>
  </si>
  <si>
    <t>10002681</t>
  </si>
  <si>
    <t>+ILS/-USD 3.5656 14-11-23 (98) -474</t>
  </si>
  <si>
    <t>10003560</t>
  </si>
  <si>
    <t>+ILS/-USD 3.5657 14-11-23 (10) -473</t>
  </si>
  <si>
    <t>10003554</t>
  </si>
  <si>
    <t>+ILS/-USD 3.5662 08-11-23 (10) -438</t>
  </si>
  <si>
    <t>10003524</t>
  </si>
  <si>
    <t>+ILS/-USD 3.5672 08-11-23 (20) -438</t>
  </si>
  <si>
    <t>10003526</t>
  </si>
  <si>
    <t>+ILS/-USD 3.5689 06-09-23 (20) -311</t>
  </si>
  <si>
    <t>10003562</t>
  </si>
  <si>
    <t>+ILS/-USD 3.57 14-11-23 (12) -473</t>
  </si>
  <si>
    <t>10003558</t>
  </si>
  <si>
    <t>10000697</t>
  </si>
  <si>
    <t>+ILS/-USD 3.5717 06-11-23 (11) -483</t>
  </si>
  <si>
    <t>10000685</t>
  </si>
  <si>
    <t>10003498</t>
  </si>
  <si>
    <t>+ILS/-USD 3.572 14-12-23 (10) -460</t>
  </si>
  <si>
    <t>10003564</t>
  </si>
  <si>
    <t>+ILS/-USD 3.5787 06-12-23 (10) -273</t>
  </si>
  <si>
    <t>10002683</t>
  </si>
  <si>
    <t>+ILS/-USD 3.582 17-10-23 (11) -174</t>
  </si>
  <si>
    <t>10000756</t>
  </si>
  <si>
    <t>+ILS/-USD 3.5822 05-09-23 (20) -348</t>
  </si>
  <si>
    <t>10003502</t>
  </si>
  <si>
    <t>+ILS/-USD 3.5852 05-09-23 (12) -348</t>
  </si>
  <si>
    <t>10003500</t>
  </si>
  <si>
    <t>+ILS/-USD 3.5882 14-12-23 (11) -458</t>
  </si>
  <si>
    <t>10003568</t>
  </si>
  <si>
    <t>10000703</t>
  </si>
  <si>
    <t>+ILS/-USD 3.59 18-07-23 (20) -40</t>
  </si>
  <si>
    <t>10003817</t>
  </si>
  <si>
    <t>+ILS/-USD 3.5911 18-07-23 (11) -39</t>
  </si>
  <si>
    <t>10003815</t>
  </si>
  <si>
    <t>+ILS/-USD 3.5919 20-07-23 (11) -31</t>
  </si>
  <si>
    <t>10000762</t>
  </si>
  <si>
    <t>+ILS/-USD 3.5931 30-10-23 (10) -204</t>
  </si>
  <si>
    <t>10002682</t>
  </si>
  <si>
    <t>+ILS/-USD 3.595 26-10-23 (11) -420</t>
  </si>
  <si>
    <t>10000693</t>
  </si>
  <si>
    <t>+ILS/-USD 3.596 24-10-23 (12) -192</t>
  </si>
  <si>
    <t>10003844</t>
  </si>
  <si>
    <t>+ILS/-USD 3.6 06-09-23 (11) -337</t>
  </si>
  <si>
    <t>10000707</t>
  </si>
  <si>
    <t>+ILS/-USD 3.602 06-09-23 (10) -340</t>
  </si>
  <si>
    <t>10000705</t>
  </si>
  <si>
    <t>+ILS/-USD 3.602 09-11-23 (12) -440</t>
  </si>
  <si>
    <t>10003546</t>
  </si>
  <si>
    <t>+ILS/-USD 3.602 09-11-23 (20) -443</t>
  </si>
  <si>
    <t>10003544</t>
  </si>
  <si>
    <t>+ILS/-USD 3.603 09-11-23 (98) -440</t>
  </si>
  <si>
    <t>10003548</t>
  </si>
  <si>
    <t>+ILS/-USD 3.604 09-11-23 (11) -440</t>
  </si>
  <si>
    <t>10003542</t>
  </si>
  <si>
    <t>+ILS/-USD 3.6041 09-11-23 (10) -364</t>
  </si>
  <si>
    <t>10003632</t>
  </si>
  <si>
    <t>+ILS/-USD 3.6055 27-11-23 (94) -375</t>
  </si>
  <si>
    <t>10003645</t>
  </si>
  <si>
    <t>+ILS/-USD 3.6076 09-11-23 (12) -359</t>
  </si>
  <si>
    <t>10003636</t>
  </si>
  <si>
    <t>+ILS/-USD 3.608 27-11-23 (10) -374</t>
  </si>
  <si>
    <t>10003639</t>
  </si>
  <si>
    <t>+ILS/-USD 3.6085 27-11-23 (11) -375</t>
  </si>
  <si>
    <t>10003641</t>
  </si>
  <si>
    <t>10000720</t>
  </si>
  <si>
    <t>+ILS/-USD 3.6085 27-11-23 (93) -375</t>
  </si>
  <si>
    <t>10003643</t>
  </si>
  <si>
    <t>+ILS/-USD 3.6092 15-11-23 (11) -348</t>
  </si>
  <si>
    <t>10003646</t>
  </si>
  <si>
    <t>+ILS/-USD 3.61 19-07-23 (10) -28</t>
  </si>
  <si>
    <t>10003859</t>
  </si>
  <si>
    <t>+ILS/-USD 3.611 13-12-23 (12) -440</t>
  </si>
  <si>
    <t>10003589</t>
  </si>
  <si>
    <t>+ILS/-USD 3.611 19-07-23 (10) -28</t>
  </si>
  <si>
    <t>10003838</t>
  </si>
  <si>
    <t>+ILS/-USD 3.612 13-12-23 (20) -445</t>
  </si>
  <si>
    <t>10003591</t>
  </si>
  <si>
    <t>+ILS/-USD 3.612 19-07-23 (11) -28</t>
  </si>
  <si>
    <t>10000760</t>
  </si>
  <si>
    <t>10003840</t>
  </si>
  <si>
    <t>+ILS/-USD 3.6122 15-11-23 (11) -348</t>
  </si>
  <si>
    <t>10003648</t>
  </si>
  <si>
    <t>+ILS/-USD 3.6125 07-11-23 (12) -450</t>
  </si>
  <si>
    <t>10003519</t>
  </si>
  <si>
    <t>+ILS/-USD 3.612902 07-11-23 (93) -443</t>
  </si>
  <si>
    <t>10000691</t>
  </si>
  <si>
    <t>+ILS/-USD 3.613 07-11-23 (11) -450</t>
  </si>
  <si>
    <t>10003517</t>
  </si>
  <si>
    <t>+ILS/-USD 3.614 19-07-23 (98) -29</t>
  </si>
  <si>
    <t>10003842</t>
  </si>
  <si>
    <t>+ILS/-USD 3.6146 07-11-23 (20) -444</t>
  </si>
  <si>
    <t>10003521</t>
  </si>
  <si>
    <t>10000689</t>
  </si>
  <si>
    <t>+ILS/-USD 3.6149 13-11-23 (11) -441</t>
  </si>
  <si>
    <t>10000695</t>
  </si>
  <si>
    <t>+ILS/-USD 3.615 28-11-23 (11) -368</t>
  </si>
  <si>
    <t>10003651</t>
  </si>
  <si>
    <t>+ILS/-USD 3.617 16-11-23 (10) -390</t>
  </si>
  <si>
    <t>10003587</t>
  </si>
  <si>
    <t>+ILS/-USD 3.617 29-11-23 (10) -370</t>
  </si>
  <si>
    <t>10003660</t>
  </si>
  <si>
    <t>+ILS/-USD 3.62 29-11-23 (12) -370</t>
  </si>
  <si>
    <t>10003656</t>
  </si>
  <si>
    <t>+ILS/-USD 3.62 29-11-23 (20) -371</t>
  </si>
  <si>
    <t>10003658</t>
  </si>
  <si>
    <t>+ILS/-USD 3.62 29-11-23 (98) -370</t>
  </si>
  <si>
    <t>10003662</t>
  </si>
  <si>
    <t>+ILS/-USD 3.6222 30-10-23 (10) -343</t>
  </si>
  <si>
    <t>10002671</t>
  </si>
  <si>
    <t>+ILS/-USD 3.625 07-11-23 (12) -463</t>
  </si>
  <si>
    <t>10003506</t>
  </si>
  <si>
    <t>+ILS/-USD 3.625647 25-07-23 (10) -35</t>
  </si>
  <si>
    <t>10003868</t>
  </si>
  <si>
    <t>+ILS/-USD 3.63 30-11-23 (11) -327</t>
  </si>
  <si>
    <t>10003706</t>
  </si>
  <si>
    <t>+ILS/-USD 3.63 30-11-23 (12) -328</t>
  </si>
  <si>
    <t>10003708</t>
  </si>
  <si>
    <t>+ILS/-USD 3.6317 03-07-23 (11) -73</t>
  </si>
  <si>
    <t>10003700</t>
  </si>
  <si>
    <t>+ILS/-USD 3.6317 30-11-23 (10) -327</t>
  </si>
  <si>
    <t>10003704</t>
  </si>
  <si>
    <t>+ILS/-USD 3.634 03-07-23 (20) -72</t>
  </si>
  <si>
    <t>10003702</t>
  </si>
  <si>
    <t>+ILS/-USD 3.635 03-07-23 (10) -73</t>
  </si>
  <si>
    <t>10003698</t>
  </si>
  <si>
    <t>+ILS/-USD 3.635 07-09-23 (98) -170</t>
  </si>
  <si>
    <t>10003728</t>
  </si>
  <si>
    <t>+ILS/-USD 3.6355 05-09-23 (20) -355</t>
  </si>
  <si>
    <t>10000687</t>
  </si>
  <si>
    <t>+ILS/-USD 3.636 07-09-23 (11) -170</t>
  </si>
  <si>
    <t>10003722</t>
  </si>
  <si>
    <t>+ILS/-USD 3.636 07-09-23 (12) -170</t>
  </si>
  <si>
    <t>10003724</t>
  </si>
  <si>
    <t>+ILS/-USD 3.637 15-11-23 (12) -433</t>
  </si>
  <si>
    <t>10003579</t>
  </si>
  <si>
    <t>+ILS/-USD 3.6385 05-09-23 (11) -355</t>
  </si>
  <si>
    <t>10003510</t>
  </si>
  <si>
    <t>+ILS/-USD 3.639 07-09-23 (20) -169</t>
  </si>
  <si>
    <t>10003726</t>
  </si>
  <si>
    <t>+ILS/-USD 3.643 05-09-23 (98) -360</t>
  </si>
  <si>
    <t>10003508</t>
  </si>
  <si>
    <t>+ILS/-USD 3.6486 12-09-23 (11) -174</t>
  </si>
  <si>
    <t>10003734</t>
  </si>
  <si>
    <t>+ILS/-USD 3.649 07-12-23 (11) -269</t>
  </si>
  <si>
    <t>10003870</t>
  </si>
  <si>
    <t>+ILS/-USD 3.65 05-07-23 (10) -74</t>
  </si>
  <si>
    <t>10003710</t>
  </si>
  <si>
    <t>+ILS/-USD 3.65 05-07-23 (12) -74</t>
  </si>
  <si>
    <t>10003712</t>
  </si>
  <si>
    <t>+ILS/-USD 3.6506 05-07-23 (11) -74</t>
  </si>
  <si>
    <t>10000735</t>
  </si>
  <si>
    <t>+ILS/-USD 3.6584 06-07-23 (20) -66</t>
  </si>
  <si>
    <t>10003714</t>
  </si>
  <si>
    <t>+ILS/-USD 3.6631 06-07-23 (11) -29</t>
  </si>
  <si>
    <t>10003805</t>
  </si>
  <si>
    <t>+ILS/-USD 3.664 06-07-23 (12) -29</t>
  </si>
  <si>
    <t>10003807</t>
  </si>
  <si>
    <t>+ILS/-USD 3.6668 17-07-23 (11) -52</t>
  </si>
  <si>
    <t>10000746</t>
  </si>
  <si>
    <t>+ILS/-USD 3.668 17-07-23 (94) -50</t>
  </si>
  <si>
    <t>10003797</t>
  </si>
  <si>
    <t>+ILS/-USD 3.67 17-07-23 (12) -52.5</t>
  </si>
  <si>
    <t>10003801</t>
  </si>
  <si>
    <t>+ILS/-USD 3.692 06-09-23 (11) -176</t>
  </si>
  <si>
    <t>10000739</t>
  </si>
  <si>
    <t>10003762</t>
  </si>
  <si>
    <t>+ILS/-USD 3.693 06-09-23 (10) -174</t>
  </si>
  <si>
    <t>10003760</t>
  </si>
  <si>
    <t>+ILS/-USD 3.7 13-09-23 (11) -180</t>
  </si>
  <si>
    <t>10000737</t>
  </si>
  <si>
    <t>10003752</t>
  </si>
  <si>
    <t>+ILS/-USD 3.7014 06-12-23 (10) -336</t>
  </si>
  <si>
    <t>10002680</t>
  </si>
  <si>
    <t>+ILS/-USD 3.703 13-09-23 (10) -181</t>
  </si>
  <si>
    <t>10003748</t>
  </si>
  <si>
    <t>+ILS/-USD 3.7068 25-07-23 (11) -92</t>
  </si>
  <si>
    <t>10003750</t>
  </si>
  <si>
    <t>+ILS/-USD 3.707 26-07-23 (12) -103</t>
  </si>
  <si>
    <t>10000743</t>
  </si>
  <si>
    <t>+ILS/-USD 3.708 26-07-23 (11) -101</t>
  </si>
  <si>
    <t>10000741</t>
  </si>
  <si>
    <t>+ILS/-USD 3.711 26-07-23 (10) -104</t>
  </si>
  <si>
    <t>10003767</t>
  </si>
  <si>
    <t>+ILS/-USD 3.718 13-07-23 (11) -48</t>
  </si>
  <si>
    <t>10003793</t>
  </si>
  <si>
    <t>+ILS/-USD 3.72 13-07-23 (12) -49</t>
  </si>
  <si>
    <t>10003795</t>
  </si>
  <si>
    <t>+ILS/-USD 3.72357 12-07-23 (94) -54.3</t>
  </si>
  <si>
    <t>10003786</t>
  </si>
  <si>
    <t>+ILS/-USD 3.724 12-07-23 (10) -53</t>
  </si>
  <si>
    <t>10003782</t>
  </si>
  <si>
    <t>+ILS/-USD 3.7247 12-07-23 (11) -53</t>
  </si>
  <si>
    <t>10003784</t>
  </si>
  <si>
    <t>+USD/-ILS 3.478 30-10-23 (10) -430</t>
  </si>
  <si>
    <t>10002661</t>
  </si>
  <si>
    <t>+USD/-ILS 3.5342 29-11-23 (12) -248</t>
  </si>
  <si>
    <t>10003832</t>
  </si>
  <si>
    <t>+USD/-ILS 3.539 29-11-23 (20) -250</t>
  </si>
  <si>
    <t>10003827</t>
  </si>
  <si>
    <t>+USD/-ILS 3.554 14-12-23 (11) -282</t>
  </si>
  <si>
    <t>10003822</t>
  </si>
  <si>
    <t>+USD/-ILS 3.557 30-11-23 (10) -251</t>
  </si>
  <si>
    <t>10003820</t>
  </si>
  <si>
    <t>+USD/-ILS 3.557 30-11-23 (11) -251</t>
  </si>
  <si>
    <t>10003824</t>
  </si>
  <si>
    <t>+USD/-ILS 3.5628 14-11-23 (10) -227</t>
  </si>
  <si>
    <t>10003825</t>
  </si>
  <si>
    <t>+USD/-ILS 3.5725 30-10-23 (10) -445</t>
  </si>
  <si>
    <t>10002663</t>
  </si>
  <si>
    <t>+USD/-ILS 3.5745 06-11-23 (11) -220</t>
  </si>
  <si>
    <t>10003812</t>
  </si>
  <si>
    <t>+USD/-ILS 3.575 07-11-23 (12) -220</t>
  </si>
  <si>
    <t>10003813</t>
  </si>
  <si>
    <t>+USD/-ILS 3.58 28-11-23 (11) -242</t>
  </si>
  <si>
    <t>10003861</t>
  </si>
  <si>
    <t>+USD/-ILS 3.5842 26-10-23 (10) -183</t>
  </si>
  <si>
    <t>10003863</t>
  </si>
  <si>
    <t>+USD/-ILS 3.5848 23-10-23 (10) -177</t>
  </si>
  <si>
    <t>10003865</t>
  </si>
  <si>
    <t>+USD/-ILS 3.59 29-11-23 (10) -252</t>
  </si>
  <si>
    <t>10003851</t>
  </si>
  <si>
    <t>+USD/-ILS 3.59 30-11-23 (11) -253</t>
  </si>
  <si>
    <t>10003847</t>
  </si>
  <si>
    <t>+USD/-ILS 3.59 30-11-23 (12) -252</t>
  </si>
  <si>
    <t>10003849</t>
  </si>
  <si>
    <t>+USD/-ILS 3.5953 14-12-23 (11) -272</t>
  </si>
  <si>
    <t>10000765</t>
  </si>
  <si>
    <t>+USD/-ILS 3.608 22-11-23 (11) -315</t>
  </si>
  <si>
    <t>10003686</t>
  </si>
  <si>
    <t>+USD/-ILS 3.6089 30-10-23 (10) -296</t>
  </si>
  <si>
    <t>10002674</t>
  </si>
  <si>
    <t>+USD/-ILS 3.6092 27-11-23 (11) -338</t>
  </si>
  <si>
    <t>10003687</t>
  </si>
  <si>
    <t>+USD/-ILS 3.61 30-10-23 (10) -275</t>
  </si>
  <si>
    <t>10002675</t>
  </si>
  <si>
    <t>+USD/-ILS 3.6135 30-10-23 (10) -380</t>
  </si>
  <si>
    <t>10002668</t>
  </si>
  <si>
    <t>+USD/-ILS 3.615 30-10-23 (10) -316</t>
  </si>
  <si>
    <t>10002673</t>
  </si>
  <si>
    <t>+USD/-ILS 3.6306 06-12-23 (10) -319</t>
  </si>
  <si>
    <t>10002677</t>
  </si>
  <si>
    <t>+USD/-ILS 3.6697 05-07-23 (12) -53</t>
  </si>
  <si>
    <t>10003742</t>
  </si>
  <si>
    <t>+USD/-ILS 3.6853 03-07-23 (10) -47</t>
  </si>
  <si>
    <t>10003744</t>
  </si>
  <si>
    <t>+USD/-ILS 3.6904 03-07-23 (20) -46</t>
  </si>
  <si>
    <t>10003746</t>
  </si>
  <si>
    <t>פורוורד ש"ח-מט"ח</t>
  </si>
  <si>
    <t>10003869</t>
  </si>
  <si>
    <t>+AUD/-USD 0.66938 24-07-23 (10) +4.8</t>
  </si>
  <si>
    <t>10002685</t>
  </si>
  <si>
    <t>+AUD/-USD 0.67797 24-07-23 (20) +19.7</t>
  </si>
  <si>
    <t>10003691</t>
  </si>
  <si>
    <t>+AUD/-USD 0.6803 24-07-23 (20) +7</t>
  </si>
  <si>
    <t>10003856</t>
  </si>
  <si>
    <t>+AUD/-USD 0.70018 24-07-23 (20) +38.8</t>
  </si>
  <si>
    <t>10003452</t>
  </si>
  <si>
    <t>+AUD/-USD 0.7006 24-07-23 (10) +39</t>
  </si>
  <si>
    <t>10003450</t>
  </si>
  <si>
    <t>+CAD/-USD 1.347 24-07-23 (10) -25</t>
  </si>
  <si>
    <t>10003624</t>
  </si>
  <si>
    <t>+EUR/-USD 1.06435 24-07-23 (10) +84.5</t>
  </si>
  <si>
    <t>10002667</t>
  </si>
  <si>
    <t>+EUR/-USD 1.07155 24-07-23 (10) +82.5</t>
  </si>
  <si>
    <t>10002665</t>
  </si>
  <si>
    <t>+EUR/-USD 1.07468 01-08-23 (10) +36.8</t>
  </si>
  <si>
    <t>10003780</t>
  </si>
  <si>
    <t>+EUR/-USD 1.08485 24-07-23 (10) +38.5</t>
  </si>
  <si>
    <t>10003732</t>
  </si>
  <si>
    <t>+EUR/-USD 1.08485 24-07-23 (20) +38.5</t>
  </si>
  <si>
    <t>10003730</t>
  </si>
  <si>
    <t>+EUR/-USD 1.09068 24-07-23 (10) +13.8</t>
  </si>
  <si>
    <t>10002684</t>
  </si>
  <si>
    <t>+EUR/-USD 1.0961 14-08-23 (10) +31</t>
  </si>
  <si>
    <t>10003858</t>
  </si>
  <si>
    <t>+GBP/-USD 1.2476 10-07-23 (12) +9</t>
  </si>
  <si>
    <t>10003776</t>
  </si>
  <si>
    <t>+JPY/-USD 129.305 24-07-23 (11) -304.5</t>
  </si>
  <si>
    <t>10003467</t>
  </si>
  <si>
    <t>+JPY/-USD 129.50167 24-07-23 (10) -303.5</t>
  </si>
  <si>
    <t>10003465</t>
  </si>
  <si>
    <t>+JPY/-USD 129.563 24-07-23 (12) -303.7</t>
  </si>
  <si>
    <t>10003469</t>
  </si>
  <si>
    <t>+JPY/-USD 129.705 24-07-23 (20) -304.5</t>
  </si>
  <si>
    <t>10003471</t>
  </si>
  <si>
    <t>+JPY/-USD 133.73 24-07-23 (10) -281</t>
  </si>
  <si>
    <t>10003536</t>
  </si>
  <si>
    <t>+JPY/-USD 133.75 24-07-23 (12) -281</t>
  </si>
  <si>
    <t>10003538</t>
  </si>
  <si>
    <t>+JPY/-USD 133.75 24-07-23 (20) -2.8</t>
  </si>
  <si>
    <t>10003550</t>
  </si>
  <si>
    <t>+JPY/-USD 143.315 24-07-23 (10) -54.5</t>
  </si>
  <si>
    <t>10002686</t>
  </si>
  <si>
    <t>+USD/-AUD 0.6484 24-07-23 (20) +12</t>
  </si>
  <si>
    <t>10003768</t>
  </si>
  <si>
    <t>+USD/-AUD 0.652725 24-07-23 (20) +11.25</t>
  </si>
  <si>
    <t>10003775</t>
  </si>
  <si>
    <t>+USD/-AUD 0.66755 24-07-23 (10) +9.5</t>
  </si>
  <si>
    <t>10003790</t>
  </si>
  <si>
    <t>+USD/-AUD 0.6697 24-07-23 (20) +9</t>
  </si>
  <si>
    <t>10003798</t>
  </si>
  <si>
    <t>+USD/-AUD 0.6701 24-07-23 (11) +8</t>
  </si>
  <si>
    <t>10003810</t>
  </si>
  <si>
    <t>+USD/-AUD 0.6756 24-07-23 (11) +8</t>
  </si>
  <si>
    <t>10003811</t>
  </si>
  <si>
    <t>+USD/-AUD 0.678 24-07-23 (12) +7</t>
  </si>
  <si>
    <t>10003826</t>
  </si>
  <si>
    <t>+USD/-AUD 0.67928 24-07-23 (10) +6.8</t>
  </si>
  <si>
    <t>10003834</t>
  </si>
  <si>
    <t>+USD/-AUD 0.7006 24-07-23 (10) +39</t>
  </si>
  <si>
    <t>10002655</t>
  </si>
  <si>
    <t>+USD/-CAD 1.3307 24-07-23 (10) -25</t>
  </si>
  <si>
    <t>10003443</t>
  </si>
  <si>
    <t>10002652</t>
  </si>
  <si>
    <t>+USD/-CAD 1.33072 24-07-23 (12) -24.8</t>
  </si>
  <si>
    <t>10003447</t>
  </si>
  <si>
    <t>+USD/-CAD 1.33122 24-07-23 (11) -24.8</t>
  </si>
  <si>
    <t>10003445</t>
  </si>
  <si>
    <t>+USD/-EUR 1.07155 24-07-23 (10) +82.5</t>
  </si>
  <si>
    <t>10003530</t>
  </si>
  <si>
    <t>+USD/-EUR 1.07155 24-07-23 (20) +82.5</t>
  </si>
  <si>
    <t>10003534</t>
  </si>
  <si>
    <t>+USD/-EUR 1.07162 24-07-23 (12) +82.2</t>
  </si>
  <si>
    <t>10003532</t>
  </si>
  <si>
    <t>+USD/-EUR 1.0736 24-07-23 (10) +82</t>
  </si>
  <si>
    <t>10003552</t>
  </si>
  <si>
    <t>+USD/-EUR 1.0759 06-11-23 (10) +89</t>
  </si>
  <si>
    <t>10003771</t>
  </si>
  <si>
    <t>+USD/-EUR 1.0759 06-11-23 (20) +89</t>
  </si>
  <si>
    <t>10003773</t>
  </si>
  <si>
    <t>+USD/-EUR 1.079875 14-08-23 (12) +82.75</t>
  </si>
  <si>
    <t>10003583</t>
  </si>
  <si>
    <t>+USD/-EUR 1.0805 14-08-23 (20) +83</t>
  </si>
  <si>
    <t>10003585</t>
  </si>
  <si>
    <t>+USD/-EUR 1.0808 14-08-23 (10) +83</t>
  </si>
  <si>
    <t>10003581</t>
  </si>
  <si>
    <t>+USD/-EUR 1.09355 03-07-23 (10) +0</t>
  </si>
  <si>
    <t>10003871</t>
  </si>
  <si>
    <t>+USD/-EUR 1.09605 14-08-23 (10) +30.5</t>
  </si>
  <si>
    <t>10003857</t>
  </si>
  <si>
    <t>+USD/-EUR 1.09895 11-09-23 (11) +89.5</t>
  </si>
  <si>
    <t>10003621</t>
  </si>
  <si>
    <t>+USD/-EUR 1.09915 11-09-23 (10) +89</t>
  </si>
  <si>
    <t>10003619</t>
  </si>
  <si>
    <t>+USD/-EUR 1.10058 01-08-23 (12) +55.8</t>
  </si>
  <si>
    <t>10003666</t>
  </si>
  <si>
    <t>+USD/-EUR 1.10083 01-08-23 (10) +55.8</t>
  </si>
  <si>
    <t>10003664</t>
  </si>
  <si>
    <t>+USD/-EUR 1.10325 13-09-23 (11) +72.5</t>
  </si>
  <si>
    <t>10003694</t>
  </si>
  <si>
    <t>+USD/-EUR 1.10326 13-09-23 (12) +72.6</t>
  </si>
  <si>
    <t>10003696</t>
  </si>
  <si>
    <t>+USD/-EUR 1.1096 18-09-23 (12) +83</t>
  </si>
  <si>
    <t>10003629</t>
  </si>
  <si>
    <t>+USD/-EUR 1.10963 18-09-23 (10) +82.3</t>
  </si>
  <si>
    <t>10003627</t>
  </si>
  <si>
    <t>+USD/-EUR 1.11079 10-01-24 (10) +112.9</t>
  </si>
  <si>
    <t>10003867</t>
  </si>
  <si>
    <t>+USD/-GBP 1.21695 10-07-23 (12) +39.5</t>
  </si>
  <si>
    <t>10003427</t>
  </si>
  <si>
    <t>+USD/-GBP 1.21697 10-07-23 (10) +39.7</t>
  </si>
  <si>
    <t>10003423</t>
  </si>
  <si>
    <t>+USD/-GBP 1.21748 10-07-23 (11) +39.8</t>
  </si>
  <si>
    <t>10003425</t>
  </si>
  <si>
    <t>+USD/-GBP 1.24593 16-08-23 (12) +19.3</t>
  </si>
  <si>
    <t>10003720</t>
  </si>
  <si>
    <t>+USD/-GBP 1.24776 16-08-23 (10) +19.6</t>
  </si>
  <si>
    <t>10002679</t>
  </si>
  <si>
    <t>10003718</t>
  </si>
  <si>
    <t>+USD/-GBP 1.24798 16-08-23 (11) +19.8</t>
  </si>
  <si>
    <t>10003716</t>
  </si>
  <si>
    <t>+USD/-JPY 129.50167 24-07-23 (10) -303.5</t>
  </si>
  <si>
    <t>10002659</t>
  </si>
  <si>
    <t>+USD/-JPY 137.22 24-07-23 (10) -126</t>
  </si>
  <si>
    <t>10003736</t>
  </si>
  <si>
    <t>+USD/-JPY 137.299 24-07-23 (10) -128.5</t>
  </si>
  <si>
    <t>10003754</t>
  </si>
  <si>
    <t>+USD/-JPY 138.3 24-07-23 (20) -98</t>
  </si>
  <si>
    <t>10003791</t>
  </si>
  <si>
    <t>+USD/-JPY 138.34 24-07-23 (12) -96</t>
  </si>
  <si>
    <t>10003799</t>
  </si>
  <si>
    <t>+USD/-JPY 138.408 24-07-23 (10) -83.2</t>
  </si>
  <si>
    <t>10003833</t>
  </si>
  <si>
    <t>+USD/-JPY 138.42 24-07-23 (20) -85</t>
  </si>
  <si>
    <t>10003818</t>
  </si>
  <si>
    <t>+USD/-JPY 138.52 24-07-23 (10) -115</t>
  </si>
  <si>
    <t>10003763</t>
  </si>
  <si>
    <t>+USD/-JPY 138.52 24-07-23 (12) -90</t>
  </si>
  <si>
    <t>10003809</t>
  </si>
  <si>
    <t>+USD/-JPY 138.56 24-07-23 (12) -1</t>
  </si>
  <si>
    <t>10003788</t>
  </si>
  <si>
    <t>+USD/-JPY 138.562 24-07-23 (12) -104.8</t>
  </si>
  <si>
    <t>10003777</t>
  </si>
  <si>
    <t>+USD/-JPY 138.73 24-07-23 (20) -80</t>
  </si>
  <si>
    <t>10003836</t>
  </si>
  <si>
    <t>+USD/-JPY 138.9 24-07-23 (10) -99</t>
  </si>
  <si>
    <t>10003803</t>
  </si>
  <si>
    <t>+USD/-JPY 139.22 24-07-23 (20) -113</t>
  </si>
  <si>
    <t>10003769</t>
  </si>
  <si>
    <t>BXTRNIFT</t>
  </si>
  <si>
    <t>10003757</t>
  </si>
  <si>
    <t>NIKKEI 225 TOTAL RETURN</t>
  </si>
  <si>
    <t>10003228</t>
  </si>
  <si>
    <t>SPNASEUT INDX</t>
  </si>
  <si>
    <t>10003094</t>
  </si>
  <si>
    <t>SPTR TRS</t>
  </si>
  <si>
    <t>10003491</t>
  </si>
  <si>
    <t>10002854</t>
  </si>
  <si>
    <t>10003756</t>
  </si>
  <si>
    <t>SZCOMP</t>
  </si>
  <si>
    <t>10003335</t>
  </si>
  <si>
    <t>TOPIX TOTAL RETURN INDEX JPY</t>
  </si>
  <si>
    <t>10003492</t>
  </si>
  <si>
    <t>10003789</t>
  </si>
  <si>
    <t>פרנק שווצרי</t>
  </si>
  <si>
    <t>דולר ניו-זילנד</t>
  </si>
  <si>
    <t>כתר נורבגי</t>
  </si>
  <si>
    <t>רובל רוסי</t>
  </si>
  <si>
    <t>יואן סיני</t>
  </si>
  <si>
    <t>בנק דיסקונט לישראל בע"מ</t>
  </si>
  <si>
    <t>ilAAA</t>
  </si>
  <si>
    <t>מעלות S&amp;P</t>
  </si>
  <si>
    <t>בנק הפועלים בע"מ</t>
  </si>
  <si>
    <t>בנק לאומי לישראל בע"מ</t>
  </si>
  <si>
    <t>בנק מזרחי טפחות בע"מ</t>
  </si>
  <si>
    <t>יו בנק</t>
  </si>
  <si>
    <t>JP MORGAN</t>
  </si>
  <si>
    <t>A-</t>
  </si>
  <si>
    <t>S&amp;P</t>
  </si>
  <si>
    <t>סה"כ תעודות חוב מסחריות</t>
  </si>
  <si>
    <t>סה"כ מוצרים מובנים</t>
  </si>
  <si>
    <t>סה"כ אג"ח קונצרני</t>
  </si>
  <si>
    <t>סה"כ הלוואות</t>
  </si>
  <si>
    <t>סה"כ  פקדונות מעל 3 חודשים</t>
  </si>
  <si>
    <t>סה"כ מקרקעין</t>
  </si>
  <si>
    <t>סה"כ השקעה בחברות מוחזקות</t>
  </si>
  <si>
    <t>סה"כ השקעות אחרות</t>
  </si>
  <si>
    <t>סה"כ יתרות התחייבות להשקעה</t>
  </si>
  <si>
    <t>סה"כ אג"ח קונצרני סחיר</t>
  </si>
  <si>
    <t>סה"כ אג"ח קונצרני לא סחיר</t>
  </si>
  <si>
    <t>סה"כ מסגרת אשראי מנוצלות ללווים</t>
  </si>
  <si>
    <t>Fortissimo Partners VI</t>
  </si>
  <si>
    <t>Stage One IV Annex Fund L.P</t>
  </si>
  <si>
    <t>Stage One Venture Capital Fund IV L.P</t>
  </si>
  <si>
    <t>BCP V DEXKO CO-INVEST LP</t>
  </si>
  <si>
    <t>Bessemer Venture Partners XII Institutional L.P</t>
  </si>
  <si>
    <t>CDR XII</t>
  </si>
  <si>
    <t>CVC Capital Partners IX (A) L.P</t>
  </si>
  <si>
    <t>Francisco Partners VII</t>
  </si>
  <si>
    <t>Greenfield Partners Fund III LP</t>
  </si>
  <si>
    <t>ISRAEL SECONDARY FUND III L.P</t>
  </si>
  <si>
    <t>אגח הפחתת שווי ניירות חסומים</t>
  </si>
  <si>
    <t>259026600</t>
  </si>
  <si>
    <t>אפיק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</si>
</sst>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0.0000"/>
  </numFmts>
  <fonts count="32">
    <font>
      <sz val="10"/>
      <name val="Arial"/>
      <charset val="177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David"/>
      <family val="2"/>
      <charset val="177"/>
    </font>
    <font>
      <b/>
      <sz val="14"/>
      <name val="Arial"/>
      <family val="2"/>
    </font>
    <font>
      <b/>
      <u/>
      <sz val="14"/>
      <name val="David"/>
      <family val="2"/>
      <charset val="177"/>
    </font>
    <font>
      <b/>
      <sz val="16"/>
      <name val="Arial"/>
      <family val="2"/>
    </font>
    <font>
      <sz val="10"/>
      <name val="David"/>
      <family val="2"/>
      <charset val="177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6"/>
      <name val="Switzerland"/>
      <family val="2"/>
      <charset val="177"/>
    </font>
    <font>
      <b/>
      <sz val="6"/>
      <name val="Switzerland"/>
      <family val="2"/>
      <charset val="177"/>
    </font>
    <font>
      <b/>
      <sz val="13"/>
      <name val="David"/>
      <family val="2"/>
      <charset val="177"/>
    </font>
    <font>
      <sz val="12"/>
      <name val="Times New Roman"/>
      <family val="1"/>
    </font>
    <font>
      <sz val="10"/>
      <name val="Arial"/>
      <family val="2"/>
    </font>
    <font>
      <b/>
      <sz val="12"/>
      <name val="David"/>
      <family val="2"/>
      <charset val="177"/>
    </font>
    <font>
      <sz val="14"/>
      <name val="arial"/>
      <family val="2"/>
    </font>
    <font>
      <sz val="10"/>
      <color indexed="12"/>
      <name val="Arial"/>
      <family val="2"/>
    </font>
    <font>
      <b/>
      <sz val="14"/>
      <name val="David"/>
      <family val="2"/>
      <charset val="177"/>
    </font>
    <font>
      <b/>
      <sz val="12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10"/>
      <name val="Arial"/>
      <family val="2"/>
    </font>
    <font>
      <sz val="11"/>
      <color rgb="FF000000"/>
      <name val="Arial"/>
      <family val="2"/>
      <charset val="177"/>
    </font>
    <font>
      <b/>
      <sz val="12"/>
      <name val="David"/>
      <family val="2"/>
    </font>
    <font>
      <b/>
      <sz val="11"/>
      <color rgb="FF000000"/>
      <name val="Arial"/>
      <family val="2"/>
      <charset val="177"/>
    </font>
    <font>
      <b/>
      <sz val="11"/>
      <color theme="1"/>
      <name val="Arial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rgb="FF95B3D7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43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6" fillId="0" borderId="0"/>
    <xf numFmtId="0" fontId="22" fillId="0" borderId="0"/>
    <xf numFmtId="0" fontId="1" fillId="0" borderId="0"/>
    <xf numFmtId="9" fontId="22" fillId="0" borderId="0" applyFont="0" applyFill="0" applyBorder="0" applyAlignment="0" applyProtection="0"/>
    <xf numFmtId="165" fontId="12" fillId="0" borderId="0" applyFill="0" applyBorder="0" applyProtection="0">
      <alignment horizontal="right"/>
    </xf>
    <xf numFmtId="165" fontId="13" fillId="0" borderId="0" applyFill="0" applyBorder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right" readingOrder="2"/>
    </xf>
    <xf numFmtId="0" fontId="4" fillId="0" borderId="0" xfId="0" applyFont="1" applyAlignment="1">
      <alignment horizontal="center" readingOrder="2"/>
    </xf>
    <xf numFmtId="0" fontId="4" fillId="0" borderId="0" xfId="7" applyFont="1" applyAlignment="1">
      <alignment horizontal="right"/>
    </xf>
    <xf numFmtId="0" fontId="4" fillId="0" borderId="0" xfId="7" applyFont="1" applyAlignment="1">
      <alignment horizontal="center"/>
    </xf>
    <xf numFmtId="0" fontId="6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 wrapText="1"/>
    </xf>
    <xf numFmtId="0" fontId="15" fillId="0" borderId="0" xfId="7" applyFont="1" applyAlignment="1">
      <alignment horizontal="justify" readingOrder="2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49" fontId="14" fillId="2" borderId="1" xfId="7" applyNumberFormat="1" applyFont="1" applyFill="1" applyBorder="1" applyAlignment="1">
      <alignment horizontal="center" vertical="center" wrapText="1" readingOrder="2"/>
    </xf>
    <xf numFmtId="0" fontId="5" fillId="2" borderId="2" xfId="7" applyFont="1" applyFill="1" applyBorder="1" applyAlignment="1">
      <alignment horizontal="center" vertical="center" wrapText="1"/>
    </xf>
    <xf numFmtId="0" fontId="5" fillId="2" borderId="3" xfId="7" applyFont="1" applyFill="1" applyBorder="1" applyAlignment="1">
      <alignment horizontal="center" vertical="center" wrapText="1"/>
    </xf>
    <xf numFmtId="0" fontId="9" fillId="2" borderId="2" xfId="7" applyFont="1" applyFill="1" applyBorder="1" applyAlignment="1">
      <alignment horizontal="center" vertical="center" wrapText="1"/>
    </xf>
    <xf numFmtId="0" fontId="9" fillId="2" borderId="3" xfId="7" applyFont="1" applyFill="1" applyBorder="1" applyAlignment="1">
      <alignment horizontal="center" vertical="center" wrapText="1"/>
    </xf>
    <xf numFmtId="49" fontId="5" fillId="2" borderId="3" xfId="7" applyNumberFormat="1" applyFont="1" applyFill="1" applyBorder="1" applyAlignment="1">
      <alignment horizontal="center" wrapText="1"/>
    </xf>
    <xf numFmtId="0" fontId="14" fillId="2" borderId="1" xfId="7" applyNumberFormat="1" applyFont="1" applyFill="1" applyBorder="1" applyAlignment="1">
      <alignment horizontal="right" vertical="center" wrapText="1" indent="1"/>
    </xf>
    <xf numFmtId="49" fontId="14" fillId="2" borderId="1" xfId="7" applyNumberFormat="1" applyFont="1" applyFill="1" applyBorder="1" applyAlignment="1">
      <alignment horizontal="right" vertical="center" wrapText="1" indent="3" readingOrder="2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wrapText="1"/>
    </xf>
    <xf numFmtId="0" fontId="5" fillId="2" borderId="4" xfId="7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center" vertical="center" wrapText="1" readingOrder="2"/>
    </xf>
    <xf numFmtId="49" fontId="14" fillId="2" borderId="7" xfId="7" applyNumberFormat="1" applyFont="1" applyFill="1" applyBorder="1" applyAlignment="1">
      <alignment horizontal="center" vertical="center" wrapText="1" readingOrder="2"/>
    </xf>
    <xf numFmtId="0" fontId="5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wrapText="1"/>
    </xf>
    <xf numFmtId="49" fontId="17" fillId="2" borderId="2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11" applyFont="1" applyFill="1" applyBorder="1" applyAlignment="1" applyProtection="1">
      <alignment horizontal="center" readingOrder="2"/>
    </xf>
    <xf numFmtId="49" fontId="5" fillId="2" borderId="6" xfId="0" applyNumberFormat="1" applyFont="1" applyFill="1" applyBorder="1" applyAlignment="1">
      <alignment horizontal="center" wrapText="1"/>
    </xf>
    <xf numFmtId="0" fontId="2" fillId="0" borderId="0" xfId="11" applyFill="1" applyBorder="1" applyAlignment="1" applyProtection="1">
      <alignment horizontal="center" readingOrder="2"/>
    </xf>
    <xf numFmtId="0" fontId="14" fillId="2" borderId="5" xfId="7" applyNumberFormat="1" applyFont="1" applyFill="1" applyBorder="1" applyAlignment="1">
      <alignment horizontal="right" vertical="center" wrapText="1" indent="1"/>
    </xf>
    <xf numFmtId="0" fontId="21" fillId="0" borderId="0" xfId="7" applyFont="1" applyAlignment="1">
      <alignment horizontal="right"/>
    </xf>
    <xf numFmtId="49" fontId="14" fillId="2" borderId="10" xfId="7" applyNumberFormat="1" applyFont="1" applyFill="1" applyBorder="1" applyAlignment="1">
      <alignment horizontal="center" vertical="center" wrapText="1" readingOrder="2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right" vertical="center" wrapText="1" readingOrder="2"/>
    </xf>
    <xf numFmtId="0" fontId="14" fillId="2" borderId="1" xfId="7" applyNumberFormat="1" applyFont="1" applyFill="1" applyBorder="1" applyAlignment="1">
      <alignment horizontal="right" vertical="center" wrapText="1" readingOrder="2"/>
    </xf>
    <xf numFmtId="0" fontId="14" fillId="2" borderId="5" xfId="7" applyNumberFormat="1" applyFont="1" applyFill="1" applyBorder="1" applyAlignment="1">
      <alignment horizontal="right" vertical="center" wrapText="1" indent="1" readingOrder="2"/>
    </xf>
    <xf numFmtId="0" fontId="9" fillId="2" borderId="2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21" fillId="0" borderId="0" xfId="7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25" fillId="0" borderId="0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indent="1"/>
    </xf>
    <xf numFmtId="0" fontId="27" fillId="0" borderId="0" xfId="0" applyFont="1" applyFill="1" applyBorder="1" applyAlignment="1">
      <alignment horizontal="right" indent="2"/>
    </xf>
    <xf numFmtId="0" fontId="27" fillId="0" borderId="0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indent="3"/>
    </xf>
    <xf numFmtId="49" fontId="25" fillId="0" borderId="0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indent="2"/>
    </xf>
    <xf numFmtId="4" fontId="25" fillId="0" borderId="0" xfId="0" applyNumberFormat="1" applyFont="1" applyFill="1" applyBorder="1" applyAlignment="1">
      <alignment horizontal="right"/>
    </xf>
    <xf numFmtId="166" fontId="25" fillId="0" borderId="0" xfId="0" applyNumberFormat="1" applyFont="1" applyFill="1" applyBorder="1" applyAlignment="1">
      <alignment horizontal="right"/>
    </xf>
    <xf numFmtId="2" fontId="25" fillId="0" borderId="0" xfId="0" applyNumberFormat="1" applyFont="1" applyFill="1" applyBorder="1" applyAlignment="1">
      <alignment horizontal="right"/>
    </xf>
    <xf numFmtId="10" fontId="25" fillId="0" borderId="0" xfId="0" applyNumberFormat="1" applyFont="1" applyFill="1" applyBorder="1" applyAlignment="1">
      <alignment horizontal="right"/>
    </xf>
    <xf numFmtId="4" fontId="27" fillId="0" borderId="0" xfId="0" applyNumberFormat="1" applyFont="1" applyFill="1" applyBorder="1" applyAlignment="1">
      <alignment horizontal="right"/>
    </xf>
    <xf numFmtId="166" fontId="27" fillId="0" borderId="0" xfId="0" applyNumberFormat="1" applyFont="1" applyFill="1" applyBorder="1" applyAlignment="1">
      <alignment horizontal="right"/>
    </xf>
    <xf numFmtId="2" fontId="27" fillId="0" borderId="0" xfId="0" applyNumberFormat="1" applyFont="1" applyFill="1" applyBorder="1" applyAlignment="1">
      <alignment horizontal="right"/>
    </xf>
    <xf numFmtId="10" fontId="27" fillId="0" borderId="0" xfId="0" applyNumberFormat="1" applyFont="1" applyFill="1" applyBorder="1" applyAlignment="1">
      <alignment horizontal="right"/>
    </xf>
    <xf numFmtId="0" fontId="27" fillId="0" borderId="23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indent="1"/>
    </xf>
    <xf numFmtId="0" fontId="27" fillId="0" borderId="23" xfId="0" applyNumberFormat="1" applyFont="1" applyFill="1" applyBorder="1" applyAlignment="1">
      <alignment horizontal="right"/>
    </xf>
    <xf numFmtId="4" fontId="27" fillId="0" borderId="23" xfId="0" applyNumberFormat="1" applyFont="1" applyFill="1" applyBorder="1" applyAlignment="1">
      <alignment horizontal="right"/>
    </xf>
    <xf numFmtId="2" fontId="27" fillId="0" borderId="23" xfId="0" applyNumberFormat="1" applyFont="1" applyFill="1" applyBorder="1" applyAlignment="1">
      <alignment horizontal="right"/>
    </xf>
    <xf numFmtId="10" fontId="27" fillId="0" borderId="23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166" fontId="27" fillId="0" borderId="23" xfId="0" applyNumberFormat="1" applyFont="1" applyFill="1" applyBorder="1" applyAlignment="1">
      <alignment horizontal="right"/>
    </xf>
    <xf numFmtId="14" fontId="25" fillId="0" borderId="0" xfId="0" applyNumberFormat="1" applyFont="1" applyFill="1" applyBorder="1" applyAlignment="1">
      <alignment horizontal="right"/>
    </xf>
    <xf numFmtId="43" fontId="5" fillId="0" borderId="24" xfId="13" applyFont="1" applyFill="1" applyBorder="1" applyAlignment="1">
      <alignment horizontal="right"/>
    </xf>
    <xf numFmtId="10" fontId="5" fillId="0" borderId="24" xfId="14" applyNumberFormat="1" applyFont="1" applyFill="1" applyBorder="1" applyAlignment="1">
      <alignment horizontal="center"/>
    </xf>
    <xf numFmtId="2" fontId="5" fillId="0" borderId="24" xfId="7" applyNumberFormat="1" applyFont="1" applyFill="1" applyBorder="1" applyAlignment="1">
      <alignment horizontal="right"/>
    </xf>
    <xf numFmtId="167" fontId="5" fillId="0" borderId="24" xfId="7" applyNumberFormat="1" applyFont="1" applyFill="1" applyBorder="1" applyAlignment="1">
      <alignment horizontal="center"/>
    </xf>
    <xf numFmtId="0" fontId="0" fillId="0" borderId="0" xfId="0" applyFill="1"/>
    <xf numFmtId="0" fontId="4" fillId="0" borderId="0" xfId="7" applyFont="1" applyFill="1" applyAlignment="1">
      <alignment horizontal="center"/>
    </xf>
    <xf numFmtId="166" fontId="25" fillId="0" borderId="0" xfId="0" applyNumberFormat="1" applyFont="1" applyFill="1" applyAlignment="1">
      <alignment horizontal="right"/>
    </xf>
    <xf numFmtId="10" fontId="25" fillId="0" borderId="0" xfId="14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27" fillId="0" borderId="0" xfId="0" applyFont="1" applyFill="1" applyAlignment="1">
      <alignment horizontal="right" indent="1"/>
    </xf>
    <xf numFmtId="0" fontId="27" fillId="0" borderId="0" xfId="0" applyFont="1" applyFill="1" applyAlignment="1">
      <alignment horizontal="right"/>
    </xf>
    <xf numFmtId="49" fontId="27" fillId="0" borderId="0" xfId="0" applyNumberFormat="1" applyFont="1" applyFill="1" applyAlignment="1">
      <alignment horizontal="right"/>
    </xf>
    <xf numFmtId="166" fontId="27" fillId="0" borderId="0" xfId="0" applyNumberFormat="1" applyFont="1" applyFill="1" applyAlignment="1">
      <alignment horizontal="right"/>
    </xf>
    <xf numFmtId="4" fontId="27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right" indent="2"/>
    </xf>
    <xf numFmtId="0" fontId="5" fillId="0" borderId="0" xfId="0" applyFont="1" applyFill="1" applyAlignment="1">
      <alignment horizontal="right" readingOrder="2"/>
    </xf>
    <xf numFmtId="0" fontId="6" fillId="0" borderId="0" xfId="0" applyFont="1" applyFill="1" applyAlignment="1">
      <alignment horizontal="right"/>
    </xf>
    <xf numFmtId="0" fontId="28" fillId="0" borderId="0" xfId="0" applyFont="1" applyFill="1"/>
    <xf numFmtId="2" fontId="28" fillId="0" borderId="0" xfId="0" applyNumberFormat="1" applyFont="1" applyFill="1"/>
    <xf numFmtId="10" fontId="28" fillId="0" borderId="0" xfId="14" applyNumberFormat="1" applyFont="1" applyFill="1"/>
    <xf numFmtId="0" fontId="6" fillId="0" borderId="0" xfId="0" applyFont="1" applyFill="1" applyAlignment="1">
      <alignment horizontal="center"/>
    </xf>
    <xf numFmtId="0" fontId="26" fillId="0" borderId="0" xfId="0" applyFont="1" applyFill="1" applyAlignment="1">
      <alignment horizontal="right" readingOrder="2"/>
    </xf>
    <xf numFmtId="0" fontId="1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29" fillId="0" borderId="0" xfId="0" applyFont="1" applyFill="1" applyBorder="1" applyAlignment="1">
      <alignment horizontal="right" indent="3"/>
    </xf>
    <xf numFmtId="2" fontId="29" fillId="0" borderId="0" xfId="14" applyNumberFormat="1" applyFont="1" applyFill="1" applyBorder="1" applyAlignment="1">
      <alignment horizontal="right"/>
    </xf>
    <xf numFmtId="10" fontId="29" fillId="0" borderId="0" xfId="14" applyNumberFormat="1" applyFont="1" applyFill="1" applyBorder="1" applyAlignment="1">
      <alignment horizontal="right"/>
    </xf>
    <xf numFmtId="4" fontId="29" fillId="0" borderId="0" xfId="0" applyNumberFormat="1" applyFont="1" applyFill="1" applyBorder="1" applyAlignment="1">
      <alignment horizontal="right"/>
    </xf>
    <xf numFmtId="43" fontId="28" fillId="0" borderId="0" xfId="13" applyFont="1" applyFill="1"/>
    <xf numFmtId="0" fontId="29" fillId="0" borderId="0" xfId="0" applyFont="1" applyFill="1" applyAlignment="1">
      <alignment horizontal="right"/>
    </xf>
    <xf numFmtId="10" fontId="29" fillId="0" borderId="0" xfId="0" applyNumberFormat="1" applyFont="1" applyFill="1" applyAlignment="1">
      <alignment horizontal="right"/>
    </xf>
    <xf numFmtId="0" fontId="30" fillId="0" borderId="0" xfId="0" applyFont="1" applyFill="1" applyAlignment="1">
      <alignment horizontal="right"/>
    </xf>
    <xf numFmtId="10" fontId="30" fillId="0" borderId="0" xfId="0" applyNumberFormat="1" applyFont="1" applyFill="1" applyAlignment="1">
      <alignment horizontal="right"/>
    </xf>
    <xf numFmtId="10" fontId="31" fillId="0" borderId="0" xfId="14" applyNumberFormat="1" applyFont="1" applyFill="1"/>
    <xf numFmtId="0" fontId="27" fillId="0" borderId="0" xfId="0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7" fillId="0" borderId="0" xfId="0" applyFont="1" applyAlignment="1">
      <alignment horizontal="right" indent="1"/>
    </xf>
    <xf numFmtId="14" fontId="27" fillId="0" borderId="0" xfId="0" applyNumberFormat="1" applyFont="1" applyAlignment="1">
      <alignment horizontal="right"/>
    </xf>
    <xf numFmtId="0" fontId="25" fillId="0" borderId="0" xfId="0" applyFont="1" applyAlignment="1">
      <alignment horizontal="right" indent="3"/>
    </xf>
    <xf numFmtId="4" fontId="25" fillId="0" borderId="0" xfId="0" applyNumberFormat="1" applyFont="1" applyAlignment="1">
      <alignment horizontal="right"/>
    </xf>
    <xf numFmtId="14" fontId="25" fillId="0" borderId="0" xfId="0" applyNumberFormat="1" applyFont="1" applyAlignment="1">
      <alignment horizontal="right"/>
    </xf>
    <xf numFmtId="0" fontId="7" fillId="2" borderId="14" xfId="7" applyFont="1" applyFill="1" applyBorder="1" applyAlignment="1">
      <alignment horizontal="center" vertical="center" wrapText="1"/>
    </xf>
    <xf numFmtId="0" fontId="7" fillId="2" borderId="15" xfId="7" applyFont="1" applyFill="1" applyBorder="1" applyAlignment="1">
      <alignment horizontal="center" vertical="center" wrapText="1"/>
    </xf>
    <xf numFmtId="0" fontId="7" fillId="2" borderId="4" xfId="7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 readingOrder="2"/>
    </xf>
    <xf numFmtId="0" fontId="7" fillId="2" borderId="19" xfId="0" applyFont="1" applyFill="1" applyBorder="1" applyAlignment="1">
      <alignment horizontal="center" vertical="center" wrapText="1" readingOrder="2"/>
    </xf>
    <xf numFmtId="0" fontId="7" fillId="2" borderId="20" xfId="0" applyFont="1" applyFill="1" applyBorder="1" applyAlignment="1">
      <alignment horizontal="center" vertical="center" wrapText="1" readingOrder="2"/>
    </xf>
    <xf numFmtId="0" fontId="20" fillId="2" borderId="16" xfId="0" applyFont="1" applyFill="1" applyBorder="1" applyAlignment="1">
      <alignment horizontal="center" vertical="center" wrapText="1" readingOrder="2"/>
    </xf>
    <xf numFmtId="0" fontId="16" fillId="0" borderId="17" xfId="0" applyFont="1" applyBorder="1" applyAlignment="1">
      <alignment horizontal="center" readingOrder="2"/>
    </xf>
    <xf numFmtId="0" fontId="16" fillId="0" borderId="13" xfId="0" applyFont="1" applyBorder="1" applyAlignment="1">
      <alignment horizontal="center" readingOrder="2"/>
    </xf>
    <xf numFmtId="0" fontId="20" fillId="2" borderId="18" xfId="0" applyFont="1" applyFill="1" applyBorder="1" applyAlignment="1">
      <alignment horizontal="center" vertical="center" wrapText="1" readingOrder="2"/>
    </xf>
    <xf numFmtId="0" fontId="16" fillId="0" borderId="19" xfId="0" applyFont="1" applyBorder="1" applyAlignment="1">
      <alignment horizontal="center" readingOrder="2"/>
    </xf>
    <xf numFmtId="0" fontId="16" fillId="0" borderId="20" xfId="0" applyFont="1" applyBorder="1" applyAlignment="1">
      <alignment horizontal="center" readingOrder="2"/>
    </xf>
    <xf numFmtId="0" fontId="5" fillId="0" borderId="0" xfId="0" applyFont="1" applyFill="1" applyAlignment="1">
      <alignment horizontal="right" readingOrder="2"/>
    </xf>
    <xf numFmtId="0" fontId="20" fillId="2" borderId="19" xfId="0" applyFont="1" applyFill="1" applyBorder="1" applyAlignment="1">
      <alignment horizontal="center" vertical="center" wrapText="1" readingOrder="2"/>
    </xf>
    <xf numFmtId="0" fontId="20" fillId="2" borderId="20" xfId="0" applyFont="1" applyFill="1" applyBorder="1" applyAlignment="1">
      <alignment horizontal="center" vertical="center" wrapText="1" readingOrder="2"/>
    </xf>
  </cellXfs>
  <cellStyles count="15">
    <cellStyle name="Comma" xfId="13" builtinId="3"/>
    <cellStyle name="Comma 2" xfId="1" xr:uid="{00000000-0005-0000-0000-000001000000}"/>
    <cellStyle name="Currency [0] _1" xfId="2" xr:uid="{00000000-0005-0000-0000-000002000000}"/>
    <cellStyle name="Hyperlink 2" xfId="3" xr:uid="{00000000-0005-0000-0000-000003000000}"/>
    <cellStyle name="Normal" xfId="0" builtinId="0"/>
    <cellStyle name="Normal 11" xfId="4" xr:uid="{00000000-0005-0000-0000-000005000000}"/>
    <cellStyle name="Normal 2" xfId="5" xr:uid="{00000000-0005-0000-0000-000006000000}"/>
    <cellStyle name="Normal 3" xfId="6" xr:uid="{00000000-0005-0000-0000-000007000000}"/>
    <cellStyle name="Normal 4" xfId="12" xr:uid="{00000000-0005-0000-0000-000008000000}"/>
    <cellStyle name="Normal_2007-16618" xfId="7" xr:uid="{00000000-0005-0000-0000-000009000000}"/>
    <cellStyle name="Percent" xfId="14" builtinId="5"/>
    <cellStyle name="Percent 2" xfId="8" xr:uid="{00000000-0005-0000-0000-00000B000000}"/>
    <cellStyle name="Text" xfId="9" xr:uid="{00000000-0005-0000-0000-00000C000000}"/>
    <cellStyle name="Total" xfId="10" xr:uid="{00000000-0005-0000-0000-00000D000000}"/>
    <cellStyle name="היפר-קישור" xfId="11" builtinId="8"/>
  </cellStyles>
  <dxfs count="9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indexed="52"/>
    <pageSetUpPr fitToPage="1"/>
  </sheetPr>
  <dimension ref="A1:D67"/>
  <sheetViews>
    <sheetView rightToLeft="1" tabSelected="1" workbookViewId="0">
      <selection activeCell="K10" sqref="K10"/>
    </sheetView>
  </sheetViews>
  <sheetFormatPr defaultColWidth="9.140625" defaultRowHeight="18"/>
  <cols>
    <col min="1" max="1" width="6.28515625" style="8" customWidth="1"/>
    <col min="2" max="2" width="47.28515625" style="7" customWidth="1"/>
    <col min="3" max="3" width="18" style="8" customWidth="1"/>
    <col min="4" max="4" width="20.140625" style="8" customWidth="1"/>
    <col min="5" max="16384" width="9.140625" style="8"/>
  </cols>
  <sheetData>
    <row r="1" spans="1:4">
      <c r="B1" s="46" t="s">
        <v>125</v>
      </c>
      <c r="C1" s="67" t="s" vm="1">
        <v>203</v>
      </c>
    </row>
    <row r="2" spans="1:4">
      <c r="B2" s="46" t="s">
        <v>124</v>
      </c>
      <c r="C2" s="67" t="s">
        <v>204</v>
      </c>
    </row>
    <row r="3" spans="1:4">
      <c r="B3" s="46" t="s">
        <v>126</v>
      </c>
      <c r="C3" s="67" t="s">
        <v>205</v>
      </c>
    </row>
    <row r="4" spans="1:4">
      <c r="B4" s="46" t="s">
        <v>127</v>
      </c>
      <c r="C4" s="67">
        <v>2142</v>
      </c>
    </row>
    <row r="6" spans="1:4" ht="26.25" customHeight="1">
      <c r="B6" s="135" t="s">
        <v>138</v>
      </c>
      <c r="C6" s="136"/>
      <c r="D6" s="137"/>
    </row>
    <row r="7" spans="1:4" s="9" customFormat="1">
      <c r="B7" s="21"/>
      <c r="C7" s="22" t="s">
        <v>91</v>
      </c>
      <c r="D7" s="23" t="s">
        <v>89</v>
      </c>
    </row>
    <row r="8" spans="1:4" s="9" customFormat="1">
      <c r="B8" s="21"/>
      <c r="C8" s="24" t="s">
        <v>184</v>
      </c>
      <c r="D8" s="25" t="s">
        <v>19</v>
      </c>
    </row>
    <row r="9" spans="1:4" s="10" customFormat="1" ht="18" customHeight="1">
      <c r="B9" s="35"/>
      <c r="C9" s="18" t="s">
        <v>0</v>
      </c>
      <c r="D9" s="26" t="s">
        <v>1</v>
      </c>
    </row>
    <row r="10" spans="1:4" s="10" customFormat="1" ht="18" customHeight="1">
      <c r="B10" s="54" t="s">
        <v>137</v>
      </c>
      <c r="C10" s="93">
        <f>C11+C12+C23+C33+C34+C35+C36+C37</f>
        <v>3432257.6197980558</v>
      </c>
      <c r="D10" s="94">
        <f>C10/$C$42</f>
        <v>1</v>
      </c>
    </row>
    <row r="11" spans="1:4">
      <c r="A11" s="42" t="s">
        <v>105</v>
      </c>
      <c r="B11" s="27" t="s">
        <v>139</v>
      </c>
      <c r="C11" s="93">
        <f>מזומנים!J10</f>
        <v>859459.82150219486</v>
      </c>
      <c r="D11" s="94">
        <f t="shared" ref="D11:D42" si="0">C11/$C$42</f>
        <v>0.25040655938663575</v>
      </c>
    </row>
    <row r="12" spans="1:4">
      <c r="B12" s="27" t="s">
        <v>140</v>
      </c>
      <c r="C12" s="93">
        <f>SUM(C13:C22)</f>
        <v>1670090.8546855082</v>
      </c>
      <c r="D12" s="94">
        <f t="shared" si="0"/>
        <v>0.48658668424305851</v>
      </c>
    </row>
    <row r="13" spans="1:4">
      <c r="A13" s="44" t="s">
        <v>105</v>
      </c>
      <c r="B13" s="28" t="s">
        <v>52</v>
      </c>
      <c r="C13" s="93">
        <v>0</v>
      </c>
      <c r="D13" s="94">
        <f t="shared" si="0"/>
        <v>0</v>
      </c>
    </row>
    <row r="14" spans="1:4">
      <c r="A14" s="44" t="s">
        <v>105</v>
      </c>
      <c r="B14" s="28" t="s">
        <v>53</v>
      </c>
      <c r="C14" s="93">
        <v>0</v>
      </c>
      <c r="D14" s="94">
        <f t="shared" si="0"/>
        <v>0</v>
      </c>
    </row>
    <row r="15" spans="1:4">
      <c r="A15" s="44" t="s">
        <v>105</v>
      </c>
      <c r="B15" s="28" t="s">
        <v>54</v>
      </c>
      <c r="C15" s="93" vm="2">
        <v>3955.9939459370007</v>
      </c>
      <c r="D15" s="94">
        <f t="shared" si="0"/>
        <v>1.1525923704321938E-3</v>
      </c>
    </row>
    <row r="16" spans="1:4">
      <c r="A16" s="44" t="s">
        <v>105</v>
      </c>
      <c r="B16" s="28" t="s">
        <v>55</v>
      </c>
      <c r="C16" s="93">
        <f>מניות!L11</f>
        <v>862563.90575351508</v>
      </c>
      <c r="D16" s="94">
        <f t="shared" si="0"/>
        <v>0.2513109449529799</v>
      </c>
    </row>
    <row r="17" spans="1:4">
      <c r="A17" s="44" t="s">
        <v>105</v>
      </c>
      <c r="B17" s="28" t="s">
        <v>197</v>
      </c>
      <c r="C17" s="93" vm="3">
        <v>732862.86923587602</v>
      </c>
      <c r="D17" s="94">
        <f t="shared" si="0"/>
        <v>0.21352210422916784</v>
      </c>
    </row>
    <row r="18" spans="1:4">
      <c r="A18" s="44" t="s">
        <v>105</v>
      </c>
      <c r="B18" s="28" t="s">
        <v>56</v>
      </c>
      <c r="C18" s="93" vm="4">
        <v>54326.332231144996</v>
      </c>
      <c r="D18" s="94">
        <f t="shared" si="0"/>
        <v>1.5828162757299494E-2</v>
      </c>
    </row>
    <row r="19" spans="1:4">
      <c r="A19" s="44" t="s">
        <v>105</v>
      </c>
      <c r="B19" s="28" t="s">
        <v>57</v>
      </c>
      <c r="C19" s="93" vm="5">
        <v>116.06471546500002</v>
      </c>
      <c r="D19" s="94">
        <f t="shared" si="0"/>
        <v>3.3815851932416696E-5</v>
      </c>
    </row>
    <row r="20" spans="1:4">
      <c r="A20" s="44" t="s">
        <v>105</v>
      </c>
      <c r="B20" s="28" t="s">
        <v>58</v>
      </c>
      <c r="C20" s="93" vm="6">
        <v>984.30465338700003</v>
      </c>
      <c r="D20" s="94">
        <f t="shared" si="0"/>
        <v>2.8678052827657899E-4</v>
      </c>
    </row>
    <row r="21" spans="1:4">
      <c r="A21" s="44" t="s">
        <v>105</v>
      </c>
      <c r="B21" s="28" t="s">
        <v>59</v>
      </c>
      <c r="C21" s="93" vm="7">
        <v>15281.384150183003</v>
      </c>
      <c r="D21" s="94">
        <f t="shared" si="0"/>
        <v>4.4522835529700461E-3</v>
      </c>
    </row>
    <row r="22" spans="1:4">
      <c r="A22" s="44" t="s">
        <v>105</v>
      </c>
      <c r="B22" s="28" t="s">
        <v>60</v>
      </c>
      <c r="C22" s="93">
        <v>0</v>
      </c>
      <c r="D22" s="94">
        <f t="shared" si="0"/>
        <v>0</v>
      </c>
    </row>
    <row r="23" spans="1:4">
      <c r="B23" s="27" t="s">
        <v>141</v>
      </c>
      <c r="C23" s="93">
        <f>SUM(C24:C32)</f>
        <v>902804.47297185683</v>
      </c>
      <c r="D23" s="94">
        <f t="shared" si="0"/>
        <v>0.26303517188344833</v>
      </c>
    </row>
    <row r="24" spans="1:4">
      <c r="A24" s="44" t="s">
        <v>105</v>
      </c>
      <c r="B24" s="28" t="s">
        <v>61</v>
      </c>
      <c r="C24" s="93" vm="8">
        <v>893275.36270789988</v>
      </c>
      <c r="D24" s="94">
        <f t="shared" si="0"/>
        <v>0.2602588330069634</v>
      </c>
    </row>
    <row r="25" spans="1:4">
      <c r="A25" s="44" t="s">
        <v>105</v>
      </c>
      <c r="B25" s="28" t="s">
        <v>62</v>
      </c>
      <c r="C25" s="93">
        <v>0</v>
      </c>
      <c r="D25" s="94">
        <f t="shared" si="0"/>
        <v>0</v>
      </c>
    </row>
    <row r="26" spans="1:4">
      <c r="A26" s="44" t="s">
        <v>105</v>
      </c>
      <c r="B26" s="28" t="s">
        <v>54</v>
      </c>
      <c r="C26" s="93">
        <v>0</v>
      </c>
      <c r="D26" s="94">
        <f t="shared" si="0"/>
        <v>0</v>
      </c>
    </row>
    <row r="27" spans="1:4">
      <c r="A27" s="44" t="s">
        <v>105</v>
      </c>
      <c r="B27" s="28" t="s">
        <v>63</v>
      </c>
      <c r="C27" s="93" vm="9">
        <v>755.92846386100018</v>
      </c>
      <c r="D27" s="94">
        <f t="shared" si="0"/>
        <v>2.2024234413542561E-4</v>
      </c>
    </row>
    <row r="28" spans="1:4">
      <c r="A28" s="44" t="s">
        <v>105</v>
      </c>
      <c r="B28" s="28" t="s">
        <v>64</v>
      </c>
      <c r="C28" s="93" vm="10">
        <v>3579.5842044679998</v>
      </c>
      <c r="D28" s="94">
        <f t="shared" si="0"/>
        <v>1.0429241044786761E-3</v>
      </c>
    </row>
    <row r="29" spans="1:4">
      <c r="A29" s="44" t="s">
        <v>105</v>
      </c>
      <c r="B29" s="28" t="s">
        <v>65</v>
      </c>
      <c r="C29" s="93" vm="11">
        <v>2.0365667910000003</v>
      </c>
      <c r="D29" s="94">
        <f t="shared" si="0"/>
        <v>5.9336070207918304E-7</v>
      </c>
    </row>
    <row r="30" spans="1:4">
      <c r="A30" s="44" t="s">
        <v>105</v>
      </c>
      <c r="B30" s="28" t="s">
        <v>164</v>
      </c>
      <c r="C30" s="93" vm="12">
        <v>-19.022608193999996</v>
      </c>
      <c r="D30" s="94">
        <f t="shared" si="0"/>
        <v>-5.5423019776467801E-6</v>
      </c>
    </row>
    <row r="31" spans="1:4">
      <c r="A31" s="44" t="s">
        <v>105</v>
      </c>
      <c r="B31" s="28" t="s">
        <v>86</v>
      </c>
      <c r="C31" s="93" vm="13">
        <v>5210.5836370310071</v>
      </c>
      <c r="D31" s="94">
        <f t="shared" si="0"/>
        <v>1.5181213691464054E-3</v>
      </c>
    </row>
    <row r="32" spans="1:4">
      <c r="A32" s="44" t="s">
        <v>105</v>
      </c>
      <c r="B32" s="28" t="s">
        <v>66</v>
      </c>
      <c r="C32" s="93">
        <v>0</v>
      </c>
      <c r="D32" s="94">
        <f t="shared" si="0"/>
        <v>0</v>
      </c>
    </row>
    <row r="33" spans="1:4">
      <c r="A33" s="44" t="s">
        <v>105</v>
      </c>
      <c r="B33" s="27" t="s">
        <v>142</v>
      </c>
      <c r="C33" s="93">
        <v>0</v>
      </c>
      <c r="D33" s="94">
        <f t="shared" si="0"/>
        <v>0</v>
      </c>
    </row>
    <row r="34" spans="1:4">
      <c r="A34" s="44" t="s">
        <v>105</v>
      </c>
      <c r="B34" s="27" t="s">
        <v>143</v>
      </c>
      <c r="C34" s="93">
        <v>0</v>
      </c>
      <c r="D34" s="94">
        <f t="shared" si="0"/>
        <v>0</v>
      </c>
    </row>
    <row r="35" spans="1:4">
      <c r="A35" s="44" t="s">
        <v>105</v>
      </c>
      <c r="B35" s="27" t="s">
        <v>144</v>
      </c>
      <c r="C35" s="93">
        <v>0</v>
      </c>
      <c r="D35" s="94">
        <f t="shared" si="0"/>
        <v>0</v>
      </c>
    </row>
    <row r="36" spans="1:4">
      <c r="A36" s="44" t="s">
        <v>105</v>
      </c>
      <c r="B36" s="45" t="s">
        <v>145</v>
      </c>
      <c r="C36" s="93">
        <v>0</v>
      </c>
      <c r="D36" s="94">
        <f t="shared" si="0"/>
        <v>0</v>
      </c>
    </row>
    <row r="37" spans="1:4">
      <c r="A37" s="44" t="s">
        <v>105</v>
      </c>
      <c r="B37" s="27" t="s">
        <v>146</v>
      </c>
      <c r="C37" s="93">
        <f>'השקעות אחרות '!I10</f>
        <v>-97.529361504000022</v>
      </c>
      <c r="D37" s="94">
        <f t="shared" si="0"/>
        <v>-2.84155131425532E-5</v>
      </c>
    </row>
    <row r="38" spans="1:4">
      <c r="A38" s="44"/>
      <c r="B38" s="55" t="s">
        <v>148</v>
      </c>
      <c r="C38" s="93">
        <f>C39+C40+C41</f>
        <v>0</v>
      </c>
      <c r="D38" s="94">
        <f t="shared" si="0"/>
        <v>0</v>
      </c>
    </row>
    <row r="39" spans="1:4">
      <c r="A39" s="44" t="s">
        <v>105</v>
      </c>
      <c r="B39" s="56" t="s">
        <v>149</v>
      </c>
      <c r="C39" s="93">
        <v>0</v>
      </c>
      <c r="D39" s="94">
        <f t="shared" si="0"/>
        <v>0</v>
      </c>
    </row>
    <row r="40" spans="1:4">
      <c r="A40" s="44" t="s">
        <v>105</v>
      </c>
      <c r="B40" s="56" t="s">
        <v>182</v>
      </c>
      <c r="C40" s="93">
        <v>0</v>
      </c>
      <c r="D40" s="94">
        <f t="shared" si="0"/>
        <v>0</v>
      </c>
    </row>
    <row r="41" spans="1:4">
      <c r="A41" s="44" t="s">
        <v>105</v>
      </c>
      <c r="B41" s="56" t="s">
        <v>150</v>
      </c>
      <c r="C41" s="93">
        <v>0</v>
      </c>
      <c r="D41" s="94">
        <f t="shared" si="0"/>
        <v>0</v>
      </c>
    </row>
    <row r="42" spans="1:4">
      <c r="B42" s="56" t="s">
        <v>67</v>
      </c>
      <c r="C42" s="93">
        <f>C38+C10</f>
        <v>3432257.6197980558</v>
      </c>
      <c r="D42" s="94">
        <f t="shared" si="0"/>
        <v>1</v>
      </c>
    </row>
    <row r="43" spans="1:4">
      <c r="A43" s="44" t="s">
        <v>105</v>
      </c>
      <c r="B43" s="56" t="s">
        <v>147</v>
      </c>
      <c r="C43" s="93">
        <f>'יתרת התחייבות להשקעה'!C10</f>
        <v>20001.22381580717</v>
      </c>
      <c r="D43" s="94"/>
    </row>
    <row r="44" spans="1:4">
      <c r="B44" s="5" t="s">
        <v>90</v>
      </c>
    </row>
    <row r="45" spans="1:4">
      <c r="C45" s="62" t="s">
        <v>132</v>
      </c>
      <c r="D45" s="34" t="s">
        <v>85</v>
      </c>
    </row>
    <row r="46" spans="1:4">
      <c r="C46" s="63" t="s">
        <v>0</v>
      </c>
      <c r="D46" s="23" t="s">
        <v>1</v>
      </c>
    </row>
    <row r="47" spans="1:4">
      <c r="C47" s="95" t="s">
        <v>115</v>
      </c>
      <c r="D47" s="96" vm="14">
        <v>2.4517000000000002</v>
      </c>
    </row>
    <row r="48" spans="1:4">
      <c r="C48" s="95" t="s">
        <v>122</v>
      </c>
      <c r="D48" s="96">
        <v>0.77297511855767032</v>
      </c>
    </row>
    <row r="49" spans="2:4">
      <c r="C49" s="95" t="s">
        <v>119</v>
      </c>
      <c r="D49" s="96" vm="15">
        <v>2.7898000000000001</v>
      </c>
    </row>
    <row r="50" spans="2:4">
      <c r="B50" s="11"/>
      <c r="C50" s="95" t="s">
        <v>1927</v>
      </c>
      <c r="D50" s="96" vm="16">
        <v>4.1134000000000004</v>
      </c>
    </row>
    <row r="51" spans="2:4">
      <c r="C51" s="95" t="s">
        <v>113</v>
      </c>
      <c r="D51" s="96" vm="17">
        <v>4.0185000000000004</v>
      </c>
    </row>
    <row r="52" spans="2:4">
      <c r="C52" s="95" t="s">
        <v>114</v>
      </c>
      <c r="D52" s="96" vm="18">
        <v>4.6707000000000001</v>
      </c>
    </row>
    <row r="53" spans="2:4">
      <c r="C53" s="95" t="s">
        <v>116</v>
      </c>
      <c r="D53" s="96">
        <v>0.47218570936331505</v>
      </c>
    </row>
    <row r="54" spans="2:4">
      <c r="C54" s="95" t="s">
        <v>120</v>
      </c>
      <c r="D54" s="96">
        <v>2.5581999999999997E-2</v>
      </c>
    </row>
    <row r="55" spans="2:4">
      <c r="C55" s="95" t="s">
        <v>121</v>
      </c>
      <c r="D55" s="96">
        <v>0.21595372753643494</v>
      </c>
    </row>
    <row r="56" spans="2:4">
      <c r="C56" s="95" t="s">
        <v>118</v>
      </c>
      <c r="D56" s="96" vm="19">
        <v>0.53959999999999997</v>
      </c>
    </row>
    <row r="57" spans="2:4">
      <c r="C57" s="95" t="s">
        <v>1928</v>
      </c>
      <c r="D57" s="96">
        <v>2.2710600000000003</v>
      </c>
    </row>
    <row r="58" spans="2:4">
      <c r="C58" s="95" t="s">
        <v>117</v>
      </c>
      <c r="D58" s="96" vm="20">
        <v>0.34089999999999998</v>
      </c>
    </row>
    <row r="59" spans="2:4">
      <c r="C59" s="95" t="s">
        <v>111</v>
      </c>
      <c r="D59" s="96" vm="21">
        <v>3.7</v>
      </c>
    </row>
    <row r="60" spans="2:4">
      <c r="C60" s="95" t="s">
        <v>123</v>
      </c>
      <c r="D60" s="96" vm="22">
        <v>0.1968</v>
      </c>
    </row>
    <row r="61" spans="2:4">
      <c r="C61" s="95" t="s">
        <v>1929</v>
      </c>
      <c r="D61" s="96" vm="23">
        <v>0.34370000000000001</v>
      </c>
    </row>
    <row r="62" spans="2:4">
      <c r="C62" s="95" t="s">
        <v>1930</v>
      </c>
      <c r="D62" s="96">
        <v>4.1426504901763202E-2</v>
      </c>
    </row>
    <row r="63" spans="2:4">
      <c r="C63" s="95" t="s">
        <v>1931</v>
      </c>
      <c r="D63" s="96">
        <v>0.51008450859561327</v>
      </c>
    </row>
    <row r="64" spans="2:4">
      <c r="C64" s="95" t="s">
        <v>112</v>
      </c>
      <c r="D64" s="96">
        <v>1</v>
      </c>
    </row>
    <row r="65" spans="3:4">
      <c r="C65" s="97"/>
      <c r="D65" s="97"/>
    </row>
    <row r="66" spans="3:4">
      <c r="C66" s="97"/>
      <c r="D66" s="97"/>
    </row>
    <row r="67" spans="3:4">
      <c r="C67" s="98"/>
      <c r="D67" s="98"/>
    </row>
  </sheetData>
  <sheetProtection sheet="1" objects="1" scenarios="1"/>
  <mergeCells count="1">
    <mergeCell ref="B6:D6"/>
  </mergeCells>
  <phoneticPr fontId="3" type="noConversion"/>
  <dataValidations count="1">
    <dataValidation allowBlank="1" showInputMessage="1" showErrorMessage="1" sqref="C45:D46" xr:uid="{00000000-0002-0000-0000-000000000000}"/>
  </dataValidations>
  <hyperlinks>
    <hyperlink ref="A11" location="מזומנים!A1" display="◄" xr:uid="{00000000-0004-0000-0000-000000000000}"/>
    <hyperlink ref="A13" location="'תעודות התחייבות ממשלתיות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- תעודות התחייבות ממשלתי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קרנ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 מסחריות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'זכויות מקרקעין'!A1" display="◄" xr:uid="{00000000-0004-0000-0000-00001A000000}"/>
    <hyperlink ref="A37" location="'השקעות אחרות '!A1" display="◄" xr:uid="{00000000-0004-0000-0000-00001B000000}"/>
    <hyperlink ref="A43" location="'יתרת התחייבות להשקעה'!A1" display="◄" xr:uid="{00000000-0004-0000-0000-00001C000000}"/>
    <hyperlink ref="A36" location="'השקעה בחברות מוחזקות'!A1" display="◄" xr:uid="{00000000-0004-0000-0000-00001D000000}"/>
    <hyperlink ref="A39" location="'עלות מתואמת אג&quot;ח קונצרני סחיר'!A1" display="◄" xr:uid="{00000000-0004-0000-0000-00001E000000}"/>
    <hyperlink ref="A40" location="'עלות מתואמת אג&quot;ח קונצרני ל.סחיר'!A1" display="◄" xr:uid="{00000000-0004-0000-0000-00001F000000}"/>
    <hyperlink ref="A41" location="'עלות מתואמת מסגרות אשראי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>
    <tabColor indexed="44"/>
    <pageSetUpPr fitToPage="1"/>
  </sheetPr>
  <dimension ref="B1:M590"/>
  <sheetViews>
    <sheetView rightToLeft="1" workbookViewId="0"/>
  </sheetViews>
  <sheetFormatPr defaultColWidth="9.140625" defaultRowHeight="18"/>
  <cols>
    <col min="1" max="1" width="6.28515625" style="1" customWidth="1"/>
    <col min="2" max="2" width="28.140625" style="2" bestFit="1" customWidth="1"/>
    <col min="3" max="3" width="49.42578125" style="2" bestFit="1" customWidth="1"/>
    <col min="4" max="4" width="6.42578125" style="2" bestFit="1" customWidth="1"/>
    <col min="5" max="5" width="5.28515625" style="2" bestFit="1" customWidth="1"/>
    <col min="6" max="6" width="12" style="1" bestFit="1" customWidth="1"/>
    <col min="7" max="7" width="8" style="1" bestFit="1" customWidth="1"/>
    <col min="8" max="8" width="11.85546875" style="1" bestFit="1" customWidth="1"/>
    <col min="9" max="9" width="8" style="1" customWidth="1"/>
    <col min="10" max="10" width="6.28515625" style="1" bestFit="1" customWidth="1"/>
    <col min="11" max="11" width="9.140625" style="1" bestFit="1"/>
    <col min="12" max="12" width="9" style="1" bestFit="1" customWidth="1"/>
    <col min="13" max="16384" width="9.140625" style="1"/>
  </cols>
  <sheetData>
    <row r="1" spans="2:13">
      <c r="B1" s="46" t="s">
        <v>125</v>
      </c>
      <c r="C1" s="67" t="s" vm="1">
        <v>203</v>
      </c>
    </row>
    <row r="2" spans="2:13">
      <c r="B2" s="46" t="s">
        <v>124</v>
      </c>
      <c r="C2" s="67" t="s">
        <v>204</v>
      </c>
    </row>
    <row r="3" spans="2:13">
      <c r="B3" s="46" t="s">
        <v>126</v>
      </c>
      <c r="C3" s="67" t="s">
        <v>205</v>
      </c>
    </row>
    <row r="4" spans="2:13">
      <c r="B4" s="46" t="s">
        <v>127</v>
      </c>
      <c r="C4" s="67">
        <v>2142</v>
      </c>
    </row>
    <row r="6" spans="2:13" ht="26.25" customHeight="1">
      <c r="B6" s="138" t="s">
        <v>152</v>
      </c>
      <c r="C6" s="139"/>
      <c r="D6" s="139"/>
      <c r="E6" s="139"/>
      <c r="F6" s="139"/>
      <c r="G6" s="139"/>
      <c r="H6" s="139"/>
      <c r="I6" s="139"/>
      <c r="J6" s="139"/>
      <c r="K6" s="139"/>
      <c r="L6" s="140"/>
    </row>
    <row r="7" spans="2:13" ht="26.25" customHeight="1">
      <c r="B7" s="138" t="s">
        <v>75</v>
      </c>
      <c r="C7" s="139"/>
      <c r="D7" s="139"/>
      <c r="E7" s="139"/>
      <c r="F7" s="139"/>
      <c r="G7" s="139"/>
      <c r="H7" s="139"/>
      <c r="I7" s="139"/>
      <c r="J7" s="139"/>
      <c r="K7" s="139"/>
      <c r="L7" s="140"/>
      <c r="M7" s="3"/>
    </row>
    <row r="8" spans="2:13" s="3" customFormat="1" ht="78.75">
      <c r="B8" s="21" t="s">
        <v>96</v>
      </c>
      <c r="C8" s="29" t="s">
        <v>35</v>
      </c>
      <c r="D8" s="29" t="s">
        <v>99</v>
      </c>
      <c r="E8" s="29" t="s">
        <v>49</v>
      </c>
      <c r="F8" s="29" t="s">
        <v>83</v>
      </c>
      <c r="G8" s="29" t="s">
        <v>181</v>
      </c>
      <c r="H8" s="29" t="s">
        <v>180</v>
      </c>
      <c r="I8" s="29" t="s">
        <v>46</v>
      </c>
      <c r="J8" s="29" t="s">
        <v>45</v>
      </c>
      <c r="K8" s="29" t="s">
        <v>128</v>
      </c>
      <c r="L8" s="30" t="s">
        <v>130</v>
      </c>
    </row>
    <row r="9" spans="2:13" s="3" customFormat="1">
      <c r="B9" s="14"/>
      <c r="C9" s="29"/>
      <c r="D9" s="29"/>
      <c r="E9" s="29"/>
      <c r="F9" s="29"/>
      <c r="G9" s="15" t="s">
        <v>188</v>
      </c>
      <c r="H9" s="15"/>
      <c r="I9" s="15" t="s">
        <v>184</v>
      </c>
      <c r="J9" s="15" t="s">
        <v>19</v>
      </c>
      <c r="K9" s="31" t="s">
        <v>19</v>
      </c>
      <c r="L9" s="16" t="s">
        <v>19</v>
      </c>
    </row>
    <row r="10" spans="2:13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8" t="s">
        <v>7</v>
      </c>
      <c r="L10" s="19" t="s">
        <v>8</v>
      </c>
    </row>
    <row r="11" spans="2:13" s="4" customFormat="1" ht="18" customHeight="1">
      <c r="B11" s="90" t="s">
        <v>38</v>
      </c>
      <c r="C11" s="72"/>
      <c r="D11" s="72"/>
      <c r="E11" s="72"/>
      <c r="F11" s="72"/>
      <c r="G11" s="80"/>
      <c r="H11" s="82"/>
      <c r="I11" s="80">
        <f>I12</f>
        <v>984.30465338700003</v>
      </c>
      <c r="J11" s="72"/>
      <c r="K11" s="83">
        <f>IFERROR(I11/$I$11,0)</f>
        <v>1</v>
      </c>
      <c r="L11" s="83">
        <f>I11/'סכום נכסי הקרן'!$C$42</f>
        <v>2.8678052827657899E-4</v>
      </c>
    </row>
    <row r="12" spans="2:13">
      <c r="B12" s="70" t="s">
        <v>175</v>
      </c>
      <c r="C12" s="69"/>
      <c r="D12" s="69"/>
      <c r="E12" s="69"/>
      <c r="F12" s="69"/>
      <c r="G12" s="76"/>
      <c r="H12" s="78"/>
      <c r="I12" s="76">
        <f>I13</f>
        <v>984.30465338700003</v>
      </c>
      <c r="J12" s="69"/>
      <c r="K12" s="79">
        <f t="shared" ref="K12:K17" si="0">IFERROR(I12/$I$11,0)</f>
        <v>1</v>
      </c>
      <c r="L12" s="79">
        <f>I12/'סכום נכסי הקרן'!$C$42</f>
        <v>2.8678052827657899E-4</v>
      </c>
    </row>
    <row r="13" spans="2:13">
      <c r="B13" s="71" t="s">
        <v>170</v>
      </c>
      <c r="C13" s="72"/>
      <c r="D13" s="72"/>
      <c r="E13" s="72"/>
      <c r="F13" s="72"/>
      <c r="G13" s="80"/>
      <c r="H13" s="82"/>
      <c r="I13" s="80">
        <f>SUM(I14:I17)</f>
        <v>984.30465338700003</v>
      </c>
      <c r="J13" s="72"/>
      <c r="K13" s="83">
        <f t="shared" si="0"/>
        <v>1</v>
      </c>
      <c r="L13" s="83">
        <f>I13/'סכום נכסי הקרן'!$C$42</f>
        <v>2.8678052827657899E-4</v>
      </c>
    </row>
    <row r="14" spans="2:13">
      <c r="B14" s="73" t="s">
        <v>1055</v>
      </c>
      <c r="C14" s="69" t="s">
        <v>1056</v>
      </c>
      <c r="D14" s="74" t="s">
        <v>100</v>
      </c>
      <c r="E14" s="74" t="s">
        <v>663</v>
      </c>
      <c r="F14" s="74" t="s">
        <v>112</v>
      </c>
      <c r="G14" s="76">
        <v>46.309097000000008</v>
      </c>
      <c r="H14" s="78">
        <v>1110200</v>
      </c>
      <c r="I14" s="76">
        <v>514.12359850200005</v>
      </c>
      <c r="J14" s="69"/>
      <c r="K14" s="79">
        <f t="shared" si="0"/>
        <v>0.52232161732944848</v>
      </c>
      <c r="L14" s="79">
        <f>I14/'סכום נכסי הקרן'!$C$42</f>
        <v>1.4979166934801636E-4</v>
      </c>
    </row>
    <row r="15" spans="2:13">
      <c r="B15" s="73" t="s">
        <v>1057</v>
      </c>
      <c r="C15" s="69" t="s">
        <v>1058</v>
      </c>
      <c r="D15" s="74" t="s">
        <v>100</v>
      </c>
      <c r="E15" s="74" t="s">
        <v>663</v>
      </c>
      <c r="F15" s="74" t="s">
        <v>112</v>
      </c>
      <c r="G15" s="76">
        <v>-46.309097000000008</v>
      </c>
      <c r="H15" s="78">
        <v>764000</v>
      </c>
      <c r="I15" s="76">
        <v>-353.80150356300004</v>
      </c>
      <c r="J15" s="69"/>
      <c r="K15" s="79">
        <f t="shared" si="0"/>
        <v>-0.35944308740750774</v>
      </c>
      <c r="L15" s="79">
        <f>I15/'סכום נכסי הקרן'!$C$42</f>
        <v>-1.0308127849208962E-4</v>
      </c>
    </row>
    <row r="16" spans="2:13">
      <c r="B16" s="73" t="s">
        <v>1059</v>
      </c>
      <c r="C16" s="69" t="s">
        <v>1060</v>
      </c>
      <c r="D16" s="74" t="s">
        <v>100</v>
      </c>
      <c r="E16" s="74" t="s">
        <v>663</v>
      </c>
      <c r="F16" s="74" t="s">
        <v>112</v>
      </c>
      <c r="G16" s="76">
        <v>425.83078000000006</v>
      </c>
      <c r="H16" s="78">
        <v>193500</v>
      </c>
      <c r="I16" s="76">
        <v>823.98255930000005</v>
      </c>
      <c r="J16" s="69"/>
      <c r="K16" s="79">
        <f t="shared" si="0"/>
        <v>0.83712147094364497</v>
      </c>
      <c r="L16" s="79">
        <f>I16/'סכום נכסי הקרן'!$C$42</f>
        <v>2.4007013766888535E-4</v>
      </c>
    </row>
    <row r="17" spans="2:12">
      <c r="B17" s="73" t="s">
        <v>1061</v>
      </c>
      <c r="C17" s="69" t="s">
        <v>1062</v>
      </c>
      <c r="D17" s="74" t="s">
        <v>100</v>
      </c>
      <c r="E17" s="74" t="s">
        <v>663</v>
      </c>
      <c r="F17" s="74" t="s">
        <v>112</v>
      </c>
      <c r="G17" s="76">
        <v>-425.83078000000006</v>
      </c>
      <c r="H17" s="78">
        <v>0.01</v>
      </c>
      <c r="I17" s="76">
        <v>-8.5200000000000006E-7</v>
      </c>
      <c r="J17" s="69"/>
      <c r="K17" s="79">
        <f t="shared" si="0"/>
        <v>-8.6558566706787515E-10</v>
      </c>
      <c r="L17" s="79">
        <f>I17/'סכום נכסי הקרן'!$C$42</f>
        <v>-2.4823311487036023E-13</v>
      </c>
    </row>
    <row r="18" spans="2:12">
      <c r="B18" s="75"/>
      <c r="C18" s="69"/>
      <c r="D18" s="69"/>
      <c r="E18" s="69"/>
      <c r="F18" s="69"/>
      <c r="G18" s="76"/>
      <c r="H18" s="78"/>
      <c r="I18" s="69"/>
      <c r="J18" s="69"/>
      <c r="K18" s="79"/>
      <c r="L18" s="69"/>
    </row>
    <row r="19" spans="2:12">
      <c r="B19" s="70"/>
      <c r="C19" s="69"/>
      <c r="D19" s="69"/>
      <c r="E19" s="69"/>
      <c r="F19" s="69"/>
      <c r="G19" s="76"/>
      <c r="H19" s="78"/>
      <c r="I19" s="69"/>
      <c r="J19" s="69"/>
      <c r="K19" s="79"/>
      <c r="L19" s="69"/>
    </row>
    <row r="20" spans="2:12">
      <c r="B20" s="71"/>
      <c r="C20" s="72"/>
      <c r="D20" s="72"/>
      <c r="E20" s="72"/>
      <c r="F20" s="72"/>
      <c r="G20" s="80"/>
      <c r="H20" s="82"/>
      <c r="I20" s="72"/>
      <c r="J20" s="72"/>
      <c r="K20" s="83"/>
      <c r="L20" s="72"/>
    </row>
    <row r="21" spans="2:12">
      <c r="B21" s="73"/>
      <c r="C21" s="69"/>
      <c r="D21" s="74"/>
      <c r="E21" s="74"/>
      <c r="F21" s="74"/>
      <c r="G21" s="76"/>
      <c r="H21" s="78"/>
      <c r="I21" s="76"/>
      <c r="J21" s="69"/>
      <c r="K21" s="79"/>
      <c r="L21" s="79"/>
    </row>
    <row r="22" spans="2:12">
      <c r="B22" s="73"/>
      <c r="C22" s="69"/>
      <c r="D22" s="74"/>
      <c r="E22" s="74"/>
      <c r="F22" s="74"/>
      <c r="G22" s="76"/>
      <c r="H22" s="78"/>
      <c r="I22" s="76"/>
      <c r="J22" s="69"/>
      <c r="K22" s="79"/>
      <c r="L22" s="79"/>
    </row>
    <row r="23" spans="2:12">
      <c r="B23" s="75"/>
      <c r="C23" s="69"/>
      <c r="D23" s="69"/>
      <c r="E23" s="69"/>
      <c r="F23" s="69"/>
      <c r="G23" s="76"/>
      <c r="H23" s="78"/>
      <c r="I23" s="69"/>
      <c r="J23" s="69"/>
      <c r="K23" s="79"/>
      <c r="L23" s="69"/>
    </row>
    <row r="24" spans="2:12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</row>
    <row r="25" spans="2:12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</row>
    <row r="26" spans="2:12">
      <c r="B26" s="115" t="s">
        <v>196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</row>
    <row r="27" spans="2:12">
      <c r="B27" s="115" t="s">
        <v>92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2:12">
      <c r="B28" s="115" t="s">
        <v>179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</row>
    <row r="29" spans="2:12">
      <c r="B29" s="115" t="s">
        <v>187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2:12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2:12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2:12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</row>
    <row r="33" spans="2:12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</row>
    <row r="34" spans="2:12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</row>
    <row r="35" spans="2:12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</row>
    <row r="36" spans="2:12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2:12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2:12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2:12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2:12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</row>
    <row r="41" spans="2:12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</row>
    <row r="42" spans="2:12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2:12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  <row r="44" spans="2:12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2:12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</row>
    <row r="46" spans="2:12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</row>
    <row r="47" spans="2:12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2:12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2:12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2:12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2:12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2:12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2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2:12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2:12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2:12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2:12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</row>
    <row r="59" spans="2:12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</row>
    <row r="60" spans="2:1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2:12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</row>
    <row r="62" spans="2:12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</row>
    <row r="63" spans="2:12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</row>
    <row r="64" spans="2:12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2:12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2:12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2:12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</row>
    <row r="68" spans="2:12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</row>
    <row r="69" spans="2:12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</row>
    <row r="70" spans="2:12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</row>
    <row r="71" spans="2:12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</row>
    <row r="72" spans="2:12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</row>
    <row r="73" spans="2:12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</row>
    <row r="74" spans="2:12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</row>
    <row r="75" spans="2:12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</row>
    <row r="76" spans="2:12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</row>
    <row r="77" spans="2:12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</row>
    <row r="78" spans="2:12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</row>
    <row r="79" spans="2:12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</row>
    <row r="80" spans="2:12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</row>
    <row r="81" spans="2:12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</row>
    <row r="82" spans="2:12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</row>
    <row r="83" spans="2:12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</row>
    <row r="84" spans="2:12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</row>
    <row r="85" spans="2:12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</row>
    <row r="86" spans="2:12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</row>
    <row r="87" spans="2:12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</row>
    <row r="88" spans="2:12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</row>
    <row r="89" spans="2:12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</row>
    <row r="90" spans="2:12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</row>
    <row r="91" spans="2:12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</row>
    <row r="92" spans="2:12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</row>
    <row r="93" spans="2:12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</row>
    <row r="94" spans="2:12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</row>
    <row r="95" spans="2:12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</row>
    <row r="96" spans="2:12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</row>
    <row r="97" spans="2:12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</row>
    <row r="98" spans="2:12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</row>
    <row r="99" spans="2:12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</row>
    <row r="100" spans="2:12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</row>
    <row r="101" spans="2:12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</row>
    <row r="102" spans="2:12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</row>
    <row r="103" spans="2:12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</row>
    <row r="104" spans="2:12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</row>
    <row r="105" spans="2:12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</row>
    <row r="106" spans="2:12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</row>
    <row r="107" spans="2:12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</row>
    <row r="108" spans="2:12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</row>
    <row r="109" spans="2:12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</row>
    <row r="110" spans="2:12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</row>
    <row r="111" spans="2:12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</row>
    <row r="112" spans="2:12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</row>
    <row r="113" spans="2:12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</row>
    <row r="114" spans="2:12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</row>
    <row r="115" spans="2:12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</row>
    <row r="116" spans="2:12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</row>
    <row r="117" spans="2:12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</row>
    <row r="118" spans="2:12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</row>
    <row r="119" spans="2:12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</row>
    <row r="120" spans="2:12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</row>
    <row r="121" spans="2:12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</row>
    <row r="122" spans="2:12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</row>
    <row r="123" spans="2:12">
      <c r="B123" s="101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</row>
    <row r="124" spans="2:12">
      <c r="B124" s="101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</row>
    <row r="125" spans="2:12">
      <c r="B125" s="101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</row>
    <row r="126" spans="2:12">
      <c r="B126" s="101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</row>
    <row r="127" spans="2:12">
      <c r="B127" s="101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</row>
    <row r="128" spans="2:12">
      <c r="B128" s="101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</row>
    <row r="129" spans="2:12">
      <c r="B129" s="101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</row>
    <row r="130" spans="2:12">
      <c r="B130" s="101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</row>
    <row r="131" spans="2:12">
      <c r="B131" s="101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</row>
    <row r="132" spans="2:12">
      <c r="B132" s="101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</row>
    <row r="133" spans="2:12">
      <c r="B133" s="101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</row>
    <row r="134" spans="2:12">
      <c r="B134" s="101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</row>
    <row r="135" spans="2:12">
      <c r="B135" s="101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</row>
    <row r="136" spans="2:12">
      <c r="B136" s="101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</row>
    <row r="137" spans="2:12">
      <c r="B137" s="101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</row>
    <row r="138" spans="2:12">
      <c r="B138" s="101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</row>
    <row r="139" spans="2:12">
      <c r="B139" s="101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</row>
    <row r="140" spans="2:12">
      <c r="B140" s="101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</row>
    <row r="141" spans="2:12">
      <c r="B141" s="101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</row>
    <row r="142" spans="2:12">
      <c r="B142" s="101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</row>
    <row r="143" spans="2:12">
      <c r="B143" s="101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</row>
    <row r="144" spans="2:12">
      <c r="B144" s="101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</row>
    <row r="145" spans="2:12"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</row>
    <row r="146" spans="2:12">
      <c r="B146" s="101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</row>
    <row r="147" spans="2:12">
      <c r="B147" s="101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</row>
    <row r="148" spans="2:12">
      <c r="B148" s="101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</row>
    <row r="149" spans="2:12">
      <c r="B149" s="101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</row>
    <row r="150" spans="2:12">
      <c r="B150" s="101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</row>
    <row r="151" spans="2:12">
      <c r="B151" s="101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</row>
    <row r="152" spans="2:12">
      <c r="B152" s="101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</row>
    <row r="153" spans="2:12">
      <c r="B153" s="101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</row>
    <row r="154" spans="2:12">
      <c r="B154" s="101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</row>
    <row r="155" spans="2:12">
      <c r="B155" s="101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</row>
    <row r="156" spans="2:12">
      <c r="B156" s="101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</row>
    <row r="157" spans="2:12">
      <c r="B157" s="101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</row>
    <row r="158" spans="2:12">
      <c r="B158" s="101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</row>
    <row r="159" spans="2:12">
      <c r="B159" s="101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</row>
    <row r="160" spans="2:12">
      <c r="B160" s="101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</row>
    <row r="161" spans="2:12">
      <c r="B161" s="101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</row>
    <row r="162" spans="2:12">
      <c r="B162" s="101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</row>
    <row r="163" spans="2:12">
      <c r="B163" s="101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</row>
    <row r="164" spans="2:12">
      <c r="B164" s="101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</row>
    <row r="165" spans="2:12">
      <c r="B165" s="101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</row>
    <row r="166" spans="2:12">
      <c r="B166" s="101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</row>
    <row r="167" spans="2:12">
      <c r="B167" s="101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</row>
    <row r="168" spans="2:12">
      <c r="B168" s="101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</row>
    <row r="169" spans="2:12">
      <c r="B169" s="101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</row>
    <row r="170" spans="2:12">
      <c r="B170" s="101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</row>
    <row r="171" spans="2:12">
      <c r="B171" s="101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</row>
    <row r="172" spans="2:12">
      <c r="B172" s="101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</row>
    <row r="173" spans="2:12">
      <c r="B173" s="101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</row>
    <row r="174" spans="2:12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</row>
    <row r="175" spans="2:12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</row>
    <row r="176" spans="2:12">
      <c r="B176" s="101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</row>
    <row r="177" spans="2:12">
      <c r="B177" s="101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</row>
    <row r="178" spans="2:12">
      <c r="B178" s="101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</row>
    <row r="179" spans="2:12">
      <c r="B179" s="101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</row>
    <row r="180" spans="2:12">
      <c r="B180" s="101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</row>
    <row r="181" spans="2:12">
      <c r="B181" s="101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</row>
    <row r="182" spans="2:12">
      <c r="B182" s="101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</row>
    <row r="183" spans="2:12">
      <c r="B183" s="101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</row>
    <row r="184" spans="2:12">
      <c r="B184" s="101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</row>
    <row r="185" spans="2:12">
      <c r="B185" s="101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</row>
    <row r="186" spans="2:12">
      <c r="B186" s="101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</row>
    <row r="187" spans="2:12">
      <c r="B187" s="101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</row>
    <row r="188" spans="2:12">
      <c r="B188" s="101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</row>
    <row r="189" spans="2:12">
      <c r="B189" s="101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</row>
    <row r="190" spans="2:12">
      <c r="B190" s="101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</row>
    <row r="191" spans="2:12">
      <c r="B191" s="101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</row>
    <row r="192" spans="2:12">
      <c r="B192" s="101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</row>
    <row r="193" spans="2:12">
      <c r="B193" s="101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</row>
    <row r="194" spans="2:12">
      <c r="B194" s="101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</row>
    <row r="195" spans="2:12">
      <c r="B195" s="101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</row>
    <row r="196" spans="2:12">
      <c r="B196" s="101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</row>
    <row r="197" spans="2:12">
      <c r="B197" s="101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</row>
    <row r="198" spans="2:12">
      <c r="B198" s="101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</row>
    <row r="199" spans="2:12">
      <c r="B199" s="101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</row>
    <row r="200" spans="2:12">
      <c r="B200" s="101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</row>
    <row r="201" spans="2:12">
      <c r="B201" s="101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</row>
    <row r="202" spans="2:12">
      <c r="B202" s="101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</row>
    <row r="203" spans="2:12">
      <c r="B203" s="101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</row>
    <row r="204" spans="2:12">
      <c r="B204" s="101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</row>
    <row r="205" spans="2:12">
      <c r="B205" s="101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</row>
    <row r="206" spans="2:12">
      <c r="B206" s="101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</row>
    <row r="207" spans="2:12">
      <c r="B207" s="101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</row>
    <row r="208" spans="2:12">
      <c r="B208" s="101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</row>
    <row r="209" spans="2:12">
      <c r="B209" s="101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</row>
    <row r="210" spans="2:12">
      <c r="B210" s="101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</row>
    <row r="211" spans="2:12">
      <c r="B211" s="101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</row>
    <row r="212" spans="2:12">
      <c r="B212" s="101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</row>
    <row r="213" spans="2:12">
      <c r="B213" s="101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</row>
    <row r="214" spans="2:12">
      <c r="B214" s="101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</row>
    <row r="215" spans="2:12">
      <c r="B215" s="101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</row>
    <row r="216" spans="2:12">
      <c r="B216" s="101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</row>
    <row r="217" spans="2:12">
      <c r="B217" s="101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</row>
    <row r="218" spans="2:12">
      <c r="B218" s="101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</row>
    <row r="219" spans="2:12">
      <c r="B219" s="101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</row>
    <row r="220" spans="2:12">
      <c r="B220" s="101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</row>
    <row r="221" spans="2:12">
      <c r="B221" s="101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</row>
    <row r="222" spans="2:12">
      <c r="B222" s="101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</row>
    <row r="223" spans="2:12">
      <c r="B223" s="101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</row>
    <row r="224" spans="2:12">
      <c r="B224" s="101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</row>
    <row r="225" spans="2:12">
      <c r="B225" s="101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</row>
    <row r="226" spans="2:12">
      <c r="B226" s="101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</row>
    <row r="227" spans="2:12">
      <c r="B227" s="101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</row>
    <row r="228" spans="2:12">
      <c r="B228" s="101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</row>
    <row r="229" spans="2:12">
      <c r="B229" s="101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</row>
    <row r="230" spans="2:12">
      <c r="B230" s="101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</row>
    <row r="231" spans="2:12">
      <c r="B231" s="101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</row>
    <row r="232" spans="2:12">
      <c r="B232" s="101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</row>
    <row r="233" spans="2:12">
      <c r="B233" s="101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</row>
    <row r="234" spans="2:12">
      <c r="B234" s="101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</row>
    <row r="235" spans="2:12">
      <c r="B235" s="101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</row>
    <row r="236" spans="2:12">
      <c r="B236" s="101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</row>
    <row r="237" spans="2:12">
      <c r="B237" s="101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</row>
    <row r="238" spans="2:12">
      <c r="B238" s="101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</row>
    <row r="239" spans="2:12">
      <c r="B239" s="101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</row>
    <row r="240" spans="2:12">
      <c r="B240" s="101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</row>
    <row r="241" spans="2:12">
      <c r="B241" s="101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</row>
    <row r="242" spans="2:12">
      <c r="B242" s="101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</row>
    <row r="243" spans="2:12">
      <c r="B243" s="101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</row>
    <row r="244" spans="2:12">
      <c r="B244" s="101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</row>
    <row r="245" spans="2:12">
      <c r="B245" s="101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</row>
    <row r="246" spans="2:12">
      <c r="B246" s="101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</row>
    <row r="247" spans="2:12">
      <c r="B247" s="101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</row>
    <row r="248" spans="2:12">
      <c r="B248" s="101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</row>
    <row r="249" spans="2:12">
      <c r="B249" s="101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</row>
    <row r="250" spans="2:12">
      <c r="B250" s="101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</row>
    <row r="251" spans="2:12">
      <c r="B251" s="101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</row>
    <row r="252" spans="2:12">
      <c r="B252" s="101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</row>
    <row r="253" spans="2:12">
      <c r="B253" s="101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</row>
    <row r="254" spans="2:12">
      <c r="B254" s="101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</row>
    <row r="255" spans="2:12">
      <c r="B255" s="101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</row>
    <row r="256" spans="2:12">
      <c r="B256" s="101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</row>
    <row r="257" spans="2:12">
      <c r="B257" s="101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</row>
    <row r="258" spans="2:12">
      <c r="B258" s="101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</row>
    <row r="259" spans="2:12">
      <c r="B259" s="101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</row>
    <row r="260" spans="2:12">
      <c r="B260" s="101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</row>
    <row r="261" spans="2:12">
      <c r="B261" s="101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</row>
    <row r="262" spans="2:12">
      <c r="B262" s="101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</row>
    <row r="263" spans="2:12">
      <c r="B263" s="101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</row>
    <row r="264" spans="2:12">
      <c r="B264" s="101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</row>
    <row r="265" spans="2:12">
      <c r="B265" s="101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</row>
    <row r="266" spans="2:12">
      <c r="B266" s="101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</row>
    <row r="267" spans="2:12">
      <c r="B267" s="101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</row>
    <row r="268" spans="2:12">
      <c r="B268" s="101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</row>
    <row r="269" spans="2:12">
      <c r="B269" s="101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</row>
    <row r="270" spans="2:12">
      <c r="B270" s="101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</row>
    <row r="271" spans="2:12">
      <c r="B271" s="101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</row>
    <row r="272" spans="2:12">
      <c r="B272" s="101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</row>
    <row r="273" spans="2:12">
      <c r="B273" s="101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</row>
    <row r="274" spans="2:12">
      <c r="B274" s="101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</row>
    <row r="275" spans="2:12">
      <c r="B275" s="101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</row>
    <row r="276" spans="2:12">
      <c r="B276" s="101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</row>
    <row r="277" spans="2:12">
      <c r="B277" s="101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</row>
    <row r="278" spans="2:12">
      <c r="B278" s="101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</row>
    <row r="279" spans="2:12">
      <c r="B279" s="101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</row>
    <row r="280" spans="2:12">
      <c r="B280" s="101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</row>
    <row r="281" spans="2:12">
      <c r="B281" s="101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</row>
    <row r="282" spans="2:12">
      <c r="B282" s="101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</row>
    <row r="283" spans="2:12">
      <c r="B283" s="101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</row>
    <row r="284" spans="2:12">
      <c r="B284" s="101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</row>
    <row r="285" spans="2:12">
      <c r="B285" s="101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</row>
    <row r="286" spans="2:12">
      <c r="B286" s="101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</row>
    <row r="287" spans="2:12">
      <c r="B287" s="101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</row>
    <row r="288" spans="2:12">
      <c r="B288" s="101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</row>
    <row r="289" spans="2:12">
      <c r="B289" s="101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</row>
    <row r="290" spans="2:12">
      <c r="B290" s="101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</row>
    <row r="291" spans="2:12">
      <c r="B291" s="101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</row>
    <row r="292" spans="2:12">
      <c r="B292" s="101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</row>
    <row r="293" spans="2:12">
      <c r="B293" s="101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</row>
    <row r="294" spans="2:12">
      <c r="B294" s="101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</row>
    <row r="295" spans="2:12">
      <c r="B295" s="101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</row>
    <row r="296" spans="2:12">
      <c r="B296" s="101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</row>
    <row r="297" spans="2:12">
      <c r="B297" s="101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</row>
    <row r="298" spans="2:12">
      <c r="B298" s="101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</row>
    <row r="299" spans="2:12">
      <c r="B299" s="101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</row>
    <row r="300" spans="2:12">
      <c r="B300" s="101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</row>
    <row r="301" spans="2:12">
      <c r="B301" s="101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</row>
    <row r="302" spans="2:12">
      <c r="B302" s="101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</row>
    <row r="303" spans="2:12">
      <c r="B303" s="101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</row>
    <row r="304" spans="2:12">
      <c r="B304" s="101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</row>
    <row r="305" spans="2:12">
      <c r="B305" s="101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</row>
    <row r="306" spans="2:12">
      <c r="B306" s="101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</row>
    <row r="307" spans="2:12">
      <c r="B307" s="101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</row>
    <row r="308" spans="2:12">
      <c r="B308" s="101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</row>
    <row r="309" spans="2:12">
      <c r="B309" s="101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</row>
    <row r="310" spans="2:12">
      <c r="B310" s="101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</row>
    <row r="311" spans="2:12">
      <c r="B311" s="101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</row>
    <row r="312" spans="2:12">
      <c r="B312" s="101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</row>
    <row r="313" spans="2:12">
      <c r="B313" s="101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</row>
    <row r="314" spans="2:12">
      <c r="B314" s="101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</row>
    <row r="315" spans="2:12">
      <c r="B315" s="101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</row>
    <row r="316" spans="2:12">
      <c r="B316" s="101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</row>
    <row r="317" spans="2:12">
      <c r="B317" s="101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</row>
    <row r="318" spans="2:12">
      <c r="B318" s="101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</row>
    <row r="319" spans="2:12">
      <c r="B319" s="101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</row>
    <row r="320" spans="2:12">
      <c r="B320" s="101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</row>
    <row r="321" spans="2:12">
      <c r="B321" s="101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</row>
    <row r="322" spans="2:12">
      <c r="B322" s="101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</row>
    <row r="323" spans="2:12">
      <c r="B323" s="101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</row>
    <row r="324" spans="2:12">
      <c r="B324" s="101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</row>
    <row r="325" spans="2:12">
      <c r="B325" s="101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</row>
    <row r="326" spans="2:12">
      <c r="B326" s="101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</row>
    <row r="327" spans="2:12">
      <c r="B327" s="101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</row>
    <row r="328" spans="2:12">
      <c r="B328" s="101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</row>
    <row r="329" spans="2:12">
      <c r="B329" s="101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</row>
    <row r="330" spans="2:12">
      <c r="B330" s="101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</row>
    <row r="331" spans="2:12">
      <c r="B331" s="101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</row>
    <row r="332" spans="2:12">
      <c r="B332" s="101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</row>
    <row r="333" spans="2:12">
      <c r="B333" s="101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</row>
    <row r="334" spans="2:12">
      <c r="B334" s="101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</row>
    <row r="335" spans="2:12">
      <c r="B335" s="101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</row>
    <row r="336" spans="2:12">
      <c r="B336" s="101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</row>
    <row r="337" spans="2:12">
      <c r="B337" s="101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</row>
    <row r="338" spans="2:12">
      <c r="B338" s="101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</row>
    <row r="339" spans="2:12">
      <c r="B339" s="101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</row>
    <row r="340" spans="2:12">
      <c r="B340" s="101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</row>
    <row r="341" spans="2:12">
      <c r="B341" s="101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</row>
    <row r="342" spans="2:12">
      <c r="B342" s="101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</row>
    <row r="343" spans="2:12">
      <c r="B343" s="101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</row>
    <row r="344" spans="2:12">
      <c r="B344" s="101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</row>
    <row r="345" spans="2:12">
      <c r="B345" s="101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</row>
    <row r="346" spans="2:12">
      <c r="B346" s="101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</row>
    <row r="347" spans="2:12">
      <c r="B347" s="101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</row>
    <row r="348" spans="2:12">
      <c r="B348" s="101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</row>
    <row r="349" spans="2:12">
      <c r="B349" s="101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</row>
    <row r="350" spans="2:12">
      <c r="B350" s="101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</row>
    <row r="351" spans="2:12">
      <c r="B351" s="101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</row>
    <row r="352" spans="2:12">
      <c r="B352" s="101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</row>
    <row r="353" spans="2:12">
      <c r="B353" s="101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</row>
    <row r="354" spans="2:12">
      <c r="B354" s="101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</row>
    <row r="355" spans="2:12">
      <c r="B355" s="101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</row>
    <row r="356" spans="2:12">
      <c r="B356" s="101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</row>
    <row r="357" spans="2:12">
      <c r="B357" s="101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</row>
    <row r="358" spans="2:12">
      <c r="B358" s="101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</row>
    <row r="359" spans="2:12">
      <c r="B359" s="101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</row>
    <row r="360" spans="2:12">
      <c r="B360" s="101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</row>
    <row r="361" spans="2:12">
      <c r="B361" s="101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</row>
    <row r="362" spans="2:12">
      <c r="B362" s="101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</row>
    <row r="363" spans="2:12">
      <c r="B363" s="101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</row>
    <row r="364" spans="2:12">
      <c r="B364" s="101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</row>
    <row r="365" spans="2:12">
      <c r="B365" s="101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</row>
    <row r="366" spans="2:12">
      <c r="B366" s="101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</row>
    <row r="367" spans="2:12">
      <c r="B367" s="101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</row>
    <row r="368" spans="2:12">
      <c r="B368" s="101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</row>
    <row r="369" spans="2:12">
      <c r="B369" s="101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</row>
    <row r="370" spans="2:12">
      <c r="B370" s="101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</row>
    <row r="371" spans="2:12">
      <c r="B371" s="101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</row>
    <row r="372" spans="2:12">
      <c r="B372" s="101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</row>
    <row r="373" spans="2:12">
      <c r="B373" s="101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</row>
    <row r="374" spans="2:12">
      <c r="B374" s="101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</row>
    <row r="375" spans="2:12">
      <c r="B375" s="101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</row>
    <row r="376" spans="2:12">
      <c r="B376" s="101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</row>
    <row r="377" spans="2:12">
      <c r="B377" s="101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</row>
    <row r="378" spans="2:12">
      <c r="B378" s="101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</row>
    <row r="379" spans="2:12">
      <c r="B379" s="101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</row>
    <row r="380" spans="2:12">
      <c r="B380" s="101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</row>
    <row r="381" spans="2:12">
      <c r="B381" s="101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</row>
    <row r="382" spans="2:12">
      <c r="B382" s="101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</row>
    <row r="383" spans="2:12">
      <c r="B383" s="101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</row>
    <row r="384" spans="2:12">
      <c r="B384" s="101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</row>
    <row r="385" spans="2:12">
      <c r="B385" s="101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</row>
    <row r="386" spans="2:12">
      <c r="B386" s="101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</row>
    <row r="387" spans="2:12">
      <c r="B387" s="101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</row>
    <row r="388" spans="2:12">
      <c r="B388" s="101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</row>
    <row r="389" spans="2:12">
      <c r="B389" s="101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</row>
    <row r="390" spans="2:12">
      <c r="B390" s="101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</row>
    <row r="391" spans="2:12">
      <c r="B391" s="101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</row>
    <row r="392" spans="2:12">
      <c r="B392" s="101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</row>
    <row r="393" spans="2:12">
      <c r="B393" s="101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</row>
    <row r="394" spans="2:12">
      <c r="B394" s="101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</row>
    <row r="395" spans="2:12">
      <c r="B395" s="101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</row>
    <row r="396" spans="2:12">
      <c r="B396" s="101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</row>
    <row r="397" spans="2:12">
      <c r="B397" s="101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</row>
    <row r="398" spans="2:12">
      <c r="B398" s="101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</row>
    <row r="399" spans="2:12">
      <c r="B399" s="101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</row>
    <row r="400" spans="2:12">
      <c r="B400" s="101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</row>
    <row r="401" spans="2:12">
      <c r="B401" s="101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</row>
    <row r="402" spans="2:12">
      <c r="B402" s="101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</row>
    <row r="403" spans="2:12">
      <c r="B403" s="101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</row>
    <row r="404" spans="2:12">
      <c r="B404" s="101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</row>
    <row r="405" spans="2:12">
      <c r="B405" s="101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</row>
    <row r="406" spans="2:12">
      <c r="B406" s="101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</row>
    <row r="407" spans="2:12">
      <c r="B407" s="101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</row>
    <row r="408" spans="2:12">
      <c r="B408" s="101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</row>
    <row r="409" spans="2:12">
      <c r="B409" s="101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</row>
    <row r="410" spans="2:12">
      <c r="B410" s="101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</row>
    <row r="411" spans="2:12">
      <c r="B411" s="101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</row>
    <row r="412" spans="2:12">
      <c r="B412" s="101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</row>
    <row r="413" spans="2:12">
      <c r="B413" s="101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</row>
    <row r="414" spans="2:12">
      <c r="B414" s="101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</row>
    <row r="415" spans="2:12">
      <c r="B415" s="101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</row>
    <row r="416" spans="2:12">
      <c r="B416" s="101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</row>
    <row r="417" spans="2:12">
      <c r="B417" s="101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</row>
    <row r="418" spans="2:12">
      <c r="B418" s="101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</row>
    <row r="419" spans="2:12">
      <c r="B419" s="101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</row>
    <row r="420" spans="2:12">
      <c r="B420" s="101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</row>
    <row r="421" spans="2:12">
      <c r="B421" s="101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</row>
    <row r="422" spans="2:12">
      <c r="B422" s="101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</row>
    <row r="423" spans="2:12">
      <c r="B423" s="101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</row>
    <row r="424" spans="2:12">
      <c r="B424" s="101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</row>
    <row r="425" spans="2:12">
      <c r="B425" s="101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</row>
    <row r="426" spans="2:12">
      <c r="B426" s="101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</row>
    <row r="427" spans="2:12">
      <c r="B427" s="101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</row>
    <row r="428" spans="2:12">
      <c r="B428" s="101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</row>
    <row r="429" spans="2:12">
      <c r="B429" s="101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</row>
    <row r="430" spans="2:12">
      <c r="B430" s="101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</row>
    <row r="431" spans="2:12">
      <c r="B431" s="101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</row>
    <row r="432" spans="2:12">
      <c r="B432" s="101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</row>
    <row r="433" spans="2:12">
      <c r="B433" s="101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</row>
    <row r="434" spans="2:12">
      <c r="B434" s="101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</row>
    <row r="435" spans="2:12">
      <c r="B435" s="101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</row>
    <row r="436" spans="2:12">
      <c r="B436" s="101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</row>
    <row r="437" spans="2:12">
      <c r="B437" s="101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</row>
    <row r="438" spans="2:12">
      <c r="B438" s="101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</row>
    <row r="439" spans="2:12">
      <c r="B439" s="101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</row>
    <row r="440" spans="2:12">
      <c r="B440" s="101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</row>
    <row r="441" spans="2:12">
      <c r="B441" s="101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</row>
    <row r="442" spans="2:12">
      <c r="B442" s="101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</row>
    <row r="443" spans="2:12">
      <c r="B443" s="101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</row>
    <row r="444" spans="2:12">
      <c r="B444" s="101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</row>
    <row r="445" spans="2:12">
      <c r="B445" s="101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</row>
    <row r="446" spans="2:12">
      <c r="B446" s="101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</row>
    <row r="447" spans="2:12">
      <c r="B447" s="101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</row>
    <row r="448" spans="2:12">
      <c r="B448" s="101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</row>
    <row r="449" spans="2:12">
      <c r="B449" s="101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</row>
    <row r="450" spans="2:12">
      <c r="B450" s="101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</row>
    <row r="451" spans="2:12">
      <c r="B451" s="101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</row>
    <row r="452" spans="2:12">
      <c r="B452" s="101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</row>
    <row r="453" spans="2:12">
      <c r="B453" s="101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</row>
    <row r="454" spans="2:12">
      <c r="B454" s="101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</row>
    <row r="455" spans="2:12">
      <c r="B455" s="101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</row>
    <row r="456" spans="2:12">
      <c r="B456" s="101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</row>
    <row r="457" spans="2:12">
      <c r="B457" s="101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</row>
    <row r="458" spans="2:12">
      <c r="B458" s="101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</row>
    <row r="459" spans="2:12">
      <c r="B459" s="101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</row>
    <row r="460" spans="2:12">
      <c r="B460" s="101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</row>
    <row r="461" spans="2:12">
      <c r="B461" s="101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</row>
    <row r="462" spans="2:12">
      <c r="B462" s="101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</row>
    <row r="463" spans="2:12">
      <c r="B463" s="101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</row>
    <row r="464" spans="2:12">
      <c r="B464" s="101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</row>
    <row r="465" spans="2:12">
      <c r="B465" s="101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</row>
    <row r="466" spans="2:12">
      <c r="B466" s="101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</row>
    <row r="467" spans="2:12">
      <c r="B467" s="101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</row>
    <row r="468" spans="2:12">
      <c r="B468" s="101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</row>
    <row r="469" spans="2:12">
      <c r="B469" s="101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</row>
    <row r="470" spans="2:12">
      <c r="B470" s="101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</row>
    <row r="471" spans="2:12">
      <c r="B471" s="101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</row>
    <row r="472" spans="2:12">
      <c r="B472" s="101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</row>
    <row r="473" spans="2:12">
      <c r="B473" s="101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</row>
    <row r="474" spans="2:12">
      <c r="B474" s="101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</row>
    <row r="475" spans="2:12">
      <c r="B475" s="101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</row>
    <row r="476" spans="2:12">
      <c r="B476" s="101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</row>
    <row r="477" spans="2:12">
      <c r="B477" s="101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</row>
    <row r="478" spans="2:12">
      <c r="B478" s="101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</row>
    <row r="479" spans="2:12">
      <c r="B479" s="101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</row>
    <row r="480" spans="2:12">
      <c r="B480" s="101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</row>
    <row r="481" spans="2:12">
      <c r="B481" s="101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</row>
    <row r="482" spans="2:12">
      <c r="B482" s="101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</row>
    <row r="483" spans="2:12">
      <c r="B483" s="101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</row>
    <row r="484" spans="2:12">
      <c r="B484" s="101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</row>
    <row r="485" spans="2:12">
      <c r="B485" s="101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</row>
    <row r="486" spans="2:12">
      <c r="B486" s="101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</row>
    <row r="487" spans="2:12">
      <c r="B487" s="101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</row>
    <row r="488" spans="2:12">
      <c r="B488" s="101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</row>
    <row r="489" spans="2:12">
      <c r="B489" s="101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</row>
    <row r="490" spans="2:12">
      <c r="B490" s="101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</row>
    <row r="491" spans="2:12">
      <c r="B491" s="101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</row>
    <row r="492" spans="2:12">
      <c r="B492" s="101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</row>
    <row r="493" spans="2:12">
      <c r="B493" s="101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</row>
    <row r="494" spans="2:12">
      <c r="B494" s="101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</row>
    <row r="495" spans="2:12">
      <c r="B495" s="101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</row>
    <row r="496" spans="2:12">
      <c r="B496" s="101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</row>
    <row r="497" spans="2:12">
      <c r="B497" s="101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</row>
    <row r="498" spans="2:12">
      <c r="B498" s="101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</row>
    <row r="499" spans="2:12">
      <c r="B499" s="101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</row>
    <row r="500" spans="2:12">
      <c r="B500" s="101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</row>
    <row r="501" spans="2:12">
      <c r="B501" s="101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</row>
    <row r="502" spans="2:12">
      <c r="B502" s="101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</row>
    <row r="503" spans="2:12">
      <c r="B503" s="101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</row>
    <row r="504" spans="2:12">
      <c r="B504" s="101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</row>
    <row r="505" spans="2:12">
      <c r="B505" s="101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</row>
    <row r="506" spans="2:12">
      <c r="B506" s="101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</row>
    <row r="507" spans="2:12">
      <c r="B507" s="101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</row>
    <row r="508" spans="2:12">
      <c r="B508" s="101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</row>
    <row r="509" spans="2:12">
      <c r="B509" s="101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</row>
    <row r="510" spans="2:12">
      <c r="B510" s="101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</row>
    <row r="511" spans="2:12">
      <c r="B511" s="101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</row>
    <row r="512" spans="2:12">
      <c r="B512" s="101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</row>
    <row r="513" spans="2:12">
      <c r="B513" s="101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</row>
    <row r="514" spans="2:12">
      <c r="B514" s="101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</row>
    <row r="515" spans="2:12">
      <c r="B515" s="101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</row>
    <row r="516" spans="2:12">
      <c r="B516" s="101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</row>
    <row r="517" spans="2:12">
      <c r="B517" s="101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</row>
    <row r="518" spans="2:12">
      <c r="B518" s="101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</row>
    <row r="519" spans="2:12">
      <c r="B519" s="101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</row>
    <row r="520" spans="2:12">
      <c r="B520" s="101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</row>
    <row r="521" spans="2:12">
      <c r="B521" s="101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</row>
    <row r="522" spans="2:12">
      <c r="B522" s="101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</row>
    <row r="523" spans="2:12">
      <c r="B523" s="101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</row>
    <row r="524" spans="2:12">
      <c r="B524" s="101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</row>
    <row r="525" spans="2:12">
      <c r="B525" s="101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</row>
    <row r="526" spans="2:12">
      <c r="B526" s="101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</row>
    <row r="527" spans="2:12">
      <c r="B527" s="101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</row>
    <row r="528" spans="2:12">
      <c r="B528" s="101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</row>
    <row r="529" spans="2:12">
      <c r="B529" s="101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</row>
    <row r="530" spans="2:12">
      <c r="B530" s="101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</row>
    <row r="531" spans="2:12">
      <c r="B531" s="101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</row>
    <row r="532" spans="2:12">
      <c r="B532" s="101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</row>
    <row r="533" spans="2:12">
      <c r="B533" s="101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</row>
    <row r="534" spans="2:12">
      <c r="B534" s="101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</row>
    <row r="535" spans="2:12">
      <c r="B535" s="101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</row>
    <row r="536" spans="2:12">
      <c r="B536" s="101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</row>
    <row r="537" spans="2:12">
      <c r="B537" s="101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</row>
    <row r="538" spans="2:12">
      <c r="B538" s="101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</row>
    <row r="539" spans="2:12">
      <c r="B539" s="101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</row>
    <row r="540" spans="2:12">
      <c r="B540" s="101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</row>
    <row r="541" spans="2:12">
      <c r="B541" s="101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</row>
    <row r="542" spans="2:12">
      <c r="B542" s="101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</row>
    <row r="543" spans="2:12">
      <c r="B543" s="101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</row>
    <row r="544" spans="2:12">
      <c r="B544" s="101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</row>
    <row r="545" spans="2:12">
      <c r="B545" s="101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</row>
    <row r="546" spans="2:12">
      <c r="B546" s="101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</row>
    <row r="547" spans="2:12">
      <c r="B547" s="101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</row>
    <row r="548" spans="2:12">
      <c r="B548" s="101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</row>
    <row r="549" spans="2:12">
      <c r="B549" s="101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</row>
    <row r="550" spans="2:12">
      <c r="B550" s="101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</row>
    <row r="551" spans="2:12">
      <c r="B551" s="101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</row>
    <row r="552" spans="2:12">
      <c r="B552" s="101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</row>
    <row r="553" spans="2:12">
      <c r="B553" s="101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</row>
    <row r="554" spans="2:12">
      <c r="B554" s="101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</row>
    <row r="555" spans="2:12">
      <c r="B555" s="101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</row>
    <row r="556" spans="2:12">
      <c r="B556" s="101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</row>
    <row r="557" spans="2:12">
      <c r="B557" s="101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</row>
    <row r="558" spans="2:12">
      <c r="B558" s="101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</row>
    <row r="559" spans="2:12">
      <c r="B559" s="101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</row>
    <row r="560" spans="2:12">
      <c r="B560" s="101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</row>
    <row r="561" spans="2:12">
      <c r="B561" s="101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</row>
    <row r="562" spans="2:12">
      <c r="B562" s="101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</row>
    <row r="563" spans="2:12">
      <c r="B563" s="101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</row>
    <row r="564" spans="2:12">
      <c r="B564" s="101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</row>
    <row r="565" spans="2:12">
      <c r="B565" s="101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</row>
    <row r="566" spans="2:12">
      <c r="B566" s="101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</row>
    <row r="567" spans="2:12">
      <c r="B567" s="101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</row>
    <row r="568" spans="2:12">
      <c r="B568" s="101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</row>
    <row r="569" spans="2:12">
      <c r="B569" s="101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</row>
    <row r="570" spans="2:12">
      <c r="B570" s="101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</row>
    <row r="571" spans="2:12">
      <c r="B571" s="101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</row>
    <row r="572" spans="2:12">
      <c r="B572" s="101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</row>
    <row r="573" spans="2:12">
      <c r="B573" s="101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</row>
    <row r="574" spans="2:12">
      <c r="B574" s="101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</row>
    <row r="575" spans="2:12">
      <c r="B575" s="101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</row>
    <row r="576" spans="2:12">
      <c r="B576" s="101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</row>
    <row r="577" spans="2:12">
      <c r="B577" s="101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</row>
    <row r="578" spans="2:12">
      <c r="B578" s="101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</row>
    <row r="579" spans="2:12">
      <c r="B579" s="101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</row>
    <row r="580" spans="2:12">
      <c r="B580" s="101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</row>
    <row r="581" spans="2:12">
      <c r="B581" s="101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</row>
    <row r="582" spans="2:12">
      <c r="B582" s="101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</row>
    <row r="583" spans="2:12">
      <c r="B583" s="101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</row>
    <row r="584" spans="2:12">
      <c r="B584" s="101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</row>
    <row r="585" spans="2:12">
      <c r="B585" s="101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</row>
    <row r="586" spans="2:12">
      <c r="B586" s="101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</row>
    <row r="587" spans="2:12">
      <c r="C587" s="1"/>
      <c r="D587" s="1"/>
      <c r="E587" s="1"/>
    </row>
    <row r="588" spans="2:12">
      <c r="C588" s="1"/>
      <c r="D588" s="1"/>
      <c r="E588" s="1"/>
    </row>
    <row r="589" spans="2:12">
      <c r="C589" s="1"/>
      <c r="D589" s="1"/>
      <c r="E589" s="1"/>
    </row>
    <row r="590" spans="2:12">
      <c r="C590" s="1"/>
      <c r="D590" s="1"/>
      <c r="E590" s="1"/>
    </row>
  </sheetData>
  <sheetProtection sheet="1" objects="1" scenarios="1"/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>
    <tabColor indexed="44"/>
    <pageSetUpPr fitToPage="1"/>
  </sheetPr>
  <dimension ref="A1:K580"/>
  <sheetViews>
    <sheetView rightToLeft="1" workbookViewId="0"/>
  </sheetViews>
  <sheetFormatPr defaultColWidth="9.140625" defaultRowHeight="18"/>
  <cols>
    <col min="1" max="1" width="6.28515625" style="2" customWidth="1"/>
    <col min="2" max="2" width="32.85546875" style="2" bestFit="1" customWidth="1"/>
    <col min="3" max="3" width="38.42578125" style="2" customWidth="1"/>
    <col min="4" max="4" width="5.42578125" style="2" bestFit="1" customWidth="1"/>
    <col min="5" max="5" width="5.28515625" style="2" bestFit="1" customWidth="1"/>
    <col min="6" max="6" width="12" style="1" bestFit="1" customWidth="1"/>
    <col min="7" max="7" width="7.28515625" style="1" bestFit="1" customWidth="1"/>
    <col min="8" max="8" width="11.85546875" style="1" bestFit="1" customWidth="1"/>
    <col min="9" max="9" width="10.140625" style="1" bestFit="1" customWidth="1"/>
    <col min="10" max="10" width="9.140625" style="1" bestFit="1" customWidth="1"/>
    <col min="11" max="11" width="9" style="3" bestFit="1" customWidth="1"/>
    <col min="12" max="16384" width="9.140625" style="1"/>
  </cols>
  <sheetData>
    <row r="1" spans="1:11">
      <c r="B1" s="46" t="s">
        <v>125</v>
      </c>
      <c r="C1" s="67" t="s" vm="1">
        <v>203</v>
      </c>
    </row>
    <row r="2" spans="1:11">
      <c r="B2" s="46" t="s">
        <v>124</v>
      </c>
      <c r="C2" s="67" t="s">
        <v>204</v>
      </c>
    </row>
    <row r="3" spans="1:11">
      <c r="B3" s="46" t="s">
        <v>126</v>
      </c>
      <c r="C3" s="67" t="s">
        <v>205</v>
      </c>
    </row>
    <row r="4" spans="1:11">
      <c r="B4" s="46" t="s">
        <v>127</v>
      </c>
      <c r="C4" s="67">
        <v>2142</v>
      </c>
    </row>
    <row r="6" spans="1:11" ht="26.25" customHeight="1">
      <c r="B6" s="138" t="s">
        <v>152</v>
      </c>
      <c r="C6" s="139"/>
      <c r="D6" s="139"/>
      <c r="E6" s="139"/>
      <c r="F6" s="139"/>
      <c r="G6" s="139"/>
      <c r="H6" s="139"/>
      <c r="I6" s="139"/>
      <c r="J6" s="139"/>
      <c r="K6" s="140"/>
    </row>
    <row r="7" spans="1:11" ht="26.25" customHeight="1">
      <c r="B7" s="138" t="s">
        <v>76</v>
      </c>
      <c r="C7" s="139"/>
      <c r="D7" s="139"/>
      <c r="E7" s="139"/>
      <c r="F7" s="139"/>
      <c r="G7" s="139"/>
      <c r="H7" s="139"/>
      <c r="I7" s="139"/>
      <c r="J7" s="139"/>
      <c r="K7" s="140"/>
    </row>
    <row r="8" spans="1:11" s="3" customFormat="1" ht="78.75">
      <c r="A8" s="2"/>
      <c r="B8" s="21" t="s">
        <v>96</v>
      </c>
      <c r="C8" s="29" t="s">
        <v>35</v>
      </c>
      <c r="D8" s="29" t="s">
        <v>99</v>
      </c>
      <c r="E8" s="29" t="s">
        <v>49</v>
      </c>
      <c r="F8" s="29" t="s">
        <v>83</v>
      </c>
      <c r="G8" s="29" t="s">
        <v>181</v>
      </c>
      <c r="H8" s="29" t="s">
        <v>180</v>
      </c>
      <c r="I8" s="29" t="s">
        <v>46</v>
      </c>
      <c r="J8" s="29" t="s">
        <v>128</v>
      </c>
      <c r="K8" s="30" t="s">
        <v>130</v>
      </c>
    </row>
    <row r="9" spans="1:11" s="3" customFormat="1" ht="18.75" customHeight="1">
      <c r="A9" s="2"/>
      <c r="B9" s="14"/>
      <c r="C9" s="15"/>
      <c r="D9" s="15"/>
      <c r="E9" s="15"/>
      <c r="F9" s="15"/>
      <c r="G9" s="15" t="s">
        <v>188</v>
      </c>
      <c r="H9" s="15"/>
      <c r="I9" s="15" t="s">
        <v>184</v>
      </c>
      <c r="J9" s="31" t="s">
        <v>19</v>
      </c>
      <c r="K9" s="32" t="s">
        <v>19</v>
      </c>
    </row>
    <row r="10" spans="1:11" s="4" customFormat="1" ht="18" customHeight="1">
      <c r="A10" s="2"/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9" t="s">
        <v>7</v>
      </c>
    </row>
    <row r="11" spans="1:11" s="4" customFormat="1" ht="18" customHeight="1">
      <c r="A11" s="2"/>
      <c r="B11" s="68" t="s">
        <v>37</v>
      </c>
      <c r="C11" s="69"/>
      <c r="D11" s="69"/>
      <c r="E11" s="69"/>
      <c r="F11" s="69"/>
      <c r="G11" s="76"/>
      <c r="H11" s="78"/>
      <c r="I11" s="76">
        <v>15281.384150183003</v>
      </c>
      <c r="J11" s="79">
        <f>IFERROR(I11/$I$11,0)</f>
        <v>1</v>
      </c>
      <c r="K11" s="79">
        <f>I11/'סכום נכסי הקרן'!$C$42</f>
        <v>4.4522835529700461E-3</v>
      </c>
    </row>
    <row r="12" spans="1:11">
      <c r="B12" s="70" t="s">
        <v>176</v>
      </c>
      <c r="C12" s="69"/>
      <c r="D12" s="69"/>
      <c r="E12" s="69"/>
      <c r="F12" s="69"/>
      <c r="G12" s="76"/>
      <c r="H12" s="78"/>
      <c r="I12" s="76">
        <v>15281.384150183003</v>
      </c>
      <c r="J12" s="79">
        <f t="shared" ref="J12:J18" si="0">IFERROR(I12/$I$11,0)</f>
        <v>1</v>
      </c>
      <c r="K12" s="79">
        <f>I12/'סכום נכסי הקרן'!$C$42</f>
        <v>4.4522835529700461E-3</v>
      </c>
    </row>
    <row r="13" spans="1:11">
      <c r="B13" s="75" t="s">
        <v>1063</v>
      </c>
      <c r="C13" s="69" t="s">
        <v>1064</v>
      </c>
      <c r="D13" s="74" t="s">
        <v>24</v>
      </c>
      <c r="E13" s="74" t="s">
        <v>663</v>
      </c>
      <c r="F13" s="74" t="s">
        <v>111</v>
      </c>
      <c r="G13" s="76">
        <v>130.95828800000004</v>
      </c>
      <c r="H13" s="78">
        <v>99790</v>
      </c>
      <c r="I13" s="76">
        <v>-399.90898999300003</v>
      </c>
      <c r="J13" s="79">
        <f t="shared" si="0"/>
        <v>-2.6169683718618574E-2</v>
      </c>
      <c r="K13" s="79">
        <f>I13/'סכום נכסי הקרן'!$C$42</f>
        <v>-1.1651485240683348E-4</v>
      </c>
    </row>
    <row r="14" spans="1:11">
      <c r="B14" s="75" t="s">
        <v>1065</v>
      </c>
      <c r="C14" s="69" t="s">
        <v>1066</v>
      </c>
      <c r="D14" s="74" t="s">
        <v>24</v>
      </c>
      <c r="E14" s="74" t="s">
        <v>663</v>
      </c>
      <c r="F14" s="74" t="s">
        <v>111</v>
      </c>
      <c r="G14" s="76">
        <v>22.437664000000005</v>
      </c>
      <c r="H14" s="78">
        <v>1533700</v>
      </c>
      <c r="I14" s="76">
        <v>724.49359925800013</v>
      </c>
      <c r="J14" s="79">
        <f t="shared" si="0"/>
        <v>4.7410207880241265E-2</v>
      </c>
      <c r="K14" s="79">
        <f>I14/'סכום נכסי הקרן'!$C$42</f>
        <v>2.1108368878808905E-4</v>
      </c>
    </row>
    <row r="15" spans="1:11">
      <c r="B15" s="75" t="s">
        <v>1067</v>
      </c>
      <c r="C15" s="69" t="s">
        <v>1068</v>
      </c>
      <c r="D15" s="74" t="s">
        <v>24</v>
      </c>
      <c r="E15" s="74" t="s">
        <v>663</v>
      </c>
      <c r="F15" s="74" t="s">
        <v>119</v>
      </c>
      <c r="G15" s="76">
        <v>12.345509000000002</v>
      </c>
      <c r="H15" s="78">
        <v>121860</v>
      </c>
      <c r="I15" s="76">
        <v>123.09151823800002</v>
      </c>
      <c r="J15" s="79">
        <f t="shared" si="0"/>
        <v>8.0549979653856112E-3</v>
      </c>
      <c r="K15" s="79">
        <f>I15/'סכום נכסי הקרן'!$C$42</f>
        <v>3.5863134960493544E-5</v>
      </c>
    </row>
    <row r="16" spans="1:11">
      <c r="B16" s="75" t="s">
        <v>1069</v>
      </c>
      <c r="C16" s="69" t="s">
        <v>1070</v>
      </c>
      <c r="D16" s="74" t="s">
        <v>24</v>
      </c>
      <c r="E16" s="74" t="s">
        <v>663</v>
      </c>
      <c r="F16" s="74" t="s">
        <v>111</v>
      </c>
      <c r="G16" s="76">
        <v>614.63856700000008</v>
      </c>
      <c r="H16" s="78">
        <v>448825</v>
      </c>
      <c r="I16" s="76">
        <v>14586.550501687001</v>
      </c>
      <c r="J16" s="79">
        <f t="shared" si="0"/>
        <v>0.95453071255409272</v>
      </c>
      <c r="K16" s="79">
        <f>I16/'סכום נכסי הקרן'!$C$42</f>
        <v>4.2498413923093663E-3</v>
      </c>
    </row>
    <row r="17" spans="2:11">
      <c r="B17" s="75" t="s">
        <v>1071</v>
      </c>
      <c r="C17" s="69" t="s">
        <v>1072</v>
      </c>
      <c r="D17" s="74" t="s">
        <v>24</v>
      </c>
      <c r="E17" s="74" t="s">
        <v>663</v>
      </c>
      <c r="F17" s="74" t="s">
        <v>113</v>
      </c>
      <c r="G17" s="76">
        <v>79.107148000000009</v>
      </c>
      <c r="H17" s="78">
        <v>46380</v>
      </c>
      <c r="I17" s="76">
        <v>8.018318969000001</v>
      </c>
      <c r="J17" s="79">
        <f t="shared" si="0"/>
        <v>5.2471156344197903E-4</v>
      </c>
      <c r="K17" s="79">
        <f>I17/'סכום נכסי הקרן'!$C$42</f>
        <v>2.3361646639659221E-6</v>
      </c>
    </row>
    <row r="18" spans="2:11">
      <c r="B18" s="75" t="s">
        <v>1073</v>
      </c>
      <c r="C18" s="69" t="s">
        <v>1074</v>
      </c>
      <c r="D18" s="74" t="s">
        <v>24</v>
      </c>
      <c r="E18" s="74" t="s">
        <v>663</v>
      </c>
      <c r="F18" s="74" t="s">
        <v>120</v>
      </c>
      <c r="G18" s="76">
        <v>23.444482000000004</v>
      </c>
      <c r="H18" s="78">
        <v>228800</v>
      </c>
      <c r="I18" s="76">
        <v>239.13920202400001</v>
      </c>
      <c r="J18" s="79">
        <f t="shared" si="0"/>
        <v>1.5649053755456842E-2</v>
      </c>
      <c r="K18" s="79">
        <f>I18/'סכום נכסי הקרן'!$C$42</f>
        <v>6.9674024654964645E-5</v>
      </c>
    </row>
    <row r="19" spans="2:11">
      <c r="B19" s="70"/>
      <c r="C19" s="69"/>
      <c r="D19" s="69"/>
      <c r="E19" s="69"/>
      <c r="F19" s="69"/>
      <c r="G19" s="76"/>
      <c r="H19" s="78"/>
      <c r="I19" s="69"/>
      <c r="J19" s="79"/>
      <c r="K19" s="69"/>
    </row>
    <row r="20" spans="2:11">
      <c r="B20" s="68"/>
      <c r="C20" s="68"/>
      <c r="D20" s="68"/>
      <c r="E20" s="68"/>
      <c r="F20" s="68"/>
      <c r="G20" s="68"/>
      <c r="H20" s="68"/>
      <c r="I20" s="68"/>
      <c r="J20" s="68"/>
      <c r="K20" s="68"/>
    </row>
    <row r="21" spans="2:11"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2:11">
      <c r="B22" s="115" t="s">
        <v>196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2:11">
      <c r="B23" s="115" t="s">
        <v>92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2:11">
      <c r="B24" s="115" t="s">
        <v>179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2:11">
      <c r="B25" s="115" t="s">
        <v>187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2:11"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2:11"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2:11"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2:11"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2:11"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2:11"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2:11"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2:11">
      <c r="B33" s="68"/>
      <c r="C33" s="68"/>
      <c r="D33" s="68"/>
      <c r="E33" s="68"/>
      <c r="F33" s="68"/>
      <c r="G33" s="68"/>
      <c r="H33" s="68"/>
      <c r="I33" s="68"/>
      <c r="J33" s="68"/>
      <c r="K33" s="68"/>
    </row>
    <row r="34" spans="2:11"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5" spans="2:11">
      <c r="B35" s="68"/>
      <c r="C35" s="68"/>
      <c r="D35" s="68"/>
      <c r="E35" s="68"/>
      <c r="F35" s="68"/>
      <c r="G35" s="68"/>
      <c r="H35" s="68"/>
      <c r="I35" s="68"/>
      <c r="J35" s="68"/>
      <c r="K35" s="68"/>
    </row>
    <row r="36" spans="2:11"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2:11"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2:11"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2:11"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2:11"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2:11">
      <c r="B41" s="68"/>
      <c r="C41" s="68"/>
      <c r="D41" s="68"/>
      <c r="E41" s="68"/>
      <c r="F41" s="68"/>
      <c r="G41" s="68"/>
      <c r="H41" s="68"/>
      <c r="I41" s="68"/>
      <c r="J41" s="68"/>
      <c r="K41" s="68"/>
    </row>
    <row r="42" spans="2:11">
      <c r="B42" s="68"/>
      <c r="C42" s="68"/>
      <c r="D42" s="68"/>
      <c r="E42" s="68"/>
      <c r="F42" s="68"/>
      <c r="G42" s="68"/>
      <c r="H42" s="68"/>
      <c r="I42" s="68"/>
      <c r="J42" s="68"/>
      <c r="K42" s="68"/>
    </row>
    <row r="43" spans="2:11">
      <c r="B43" s="68"/>
      <c r="C43" s="68"/>
      <c r="D43" s="68"/>
      <c r="E43" s="68"/>
      <c r="F43" s="68"/>
      <c r="G43" s="68"/>
      <c r="H43" s="68"/>
      <c r="I43" s="68"/>
      <c r="J43" s="68"/>
      <c r="K43" s="68"/>
    </row>
    <row r="44" spans="2:11">
      <c r="B44" s="68"/>
      <c r="C44" s="68"/>
      <c r="D44" s="68"/>
      <c r="E44" s="68"/>
      <c r="F44" s="68"/>
      <c r="G44" s="68"/>
      <c r="H44" s="68"/>
      <c r="I44" s="68"/>
      <c r="J44" s="68"/>
      <c r="K44" s="68"/>
    </row>
    <row r="45" spans="2:11">
      <c r="B45" s="68"/>
      <c r="C45" s="68"/>
      <c r="D45" s="68"/>
      <c r="E45" s="68"/>
      <c r="F45" s="68"/>
      <c r="G45" s="68"/>
      <c r="H45" s="68"/>
      <c r="I45" s="68"/>
      <c r="J45" s="68"/>
      <c r="K45" s="68"/>
    </row>
    <row r="46" spans="2:11">
      <c r="B46" s="68"/>
      <c r="C46" s="68"/>
      <c r="D46" s="68"/>
      <c r="E46" s="68"/>
      <c r="F46" s="68"/>
      <c r="G46" s="68"/>
      <c r="H46" s="68"/>
      <c r="I46" s="68"/>
      <c r="J46" s="68"/>
      <c r="K46" s="68"/>
    </row>
    <row r="47" spans="2:11"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2:11"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2:11">
      <c r="B49" s="68"/>
      <c r="C49" s="68"/>
      <c r="D49" s="68"/>
      <c r="E49" s="68"/>
      <c r="F49" s="68"/>
      <c r="G49" s="68"/>
      <c r="H49" s="68"/>
      <c r="I49" s="68"/>
      <c r="J49" s="68"/>
      <c r="K49" s="68"/>
    </row>
    <row r="50" spans="2:11">
      <c r="B50" s="68"/>
      <c r="C50" s="68"/>
      <c r="D50" s="68"/>
      <c r="E50" s="68"/>
      <c r="F50" s="68"/>
      <c r="G50" s="68"/>
      <c r="H50" s="68"/>
      <c r="I50" s="68"/>
      <c r="J50" s="68"/>
      <c r="K50" s="68"/>
    </row>
    <row r="51" spans="2:11">
      <c r="B51" s="68"/>
      <c r="C51" s="68"/>
      <c r="D51" s="68"/>
      <c r="E51" s="68"/>
      <c r="F51" s="68"/>
      <c r="G51" s="68"/>
      <c r="H51" s="68"/>
      <c r="I51" s="68"/>
      <c r="J51" s="68"/>
      <c r="K51" s="68"/>
    </row>
    <row r="52" spans="2:11"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2:11">
      <c r="B53" s="68"/>
      <c r="C53" s="68"/>
      <c r="D53" s="68"/>
      <c r="E53" s="68"/>
      <c r="F53" s="68"/>
      <c r="G53" s="68"/>
      <c r="H53" s="68"/>
      <c r="I53" s="68"/>
      <c r="J53" s="68"/>
      <c r="K53" s="68"/>
    </row>
    <row r="54" spans="2:11">
      <c r="B54" s="68"/>
      <c r="C54" s="68"/>
      <c r="D54" s="68"/>
      <c r="E54" s="68"/>
      <c r="F54" s="68"/>
      <c r="G54" s="68"/>
      <c r="H54" s="68"/>
      <c r="I54" s="68"/>
      <c r="J54" s="68"/>
      <c r="K54" s="68"/>
    </row>
    <row r="55" spans="2:11"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2:11"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2:11"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2:11">
      <c r="B58" s="68"/>
      <c r="C58" s="68"/>
      <c r="D58" s="68"/>
      <c r="E58" s="68"/>
      <c r="F58" s="68"/>
      <c r="G58" s="68"/>
      <c r="H58" s="68"/>
      <c r="I58" s="68"/>
      <c r="J58" s="68"/>
      <c r="K58" s="68"/>
    </row>
    <row r="59" spans="2:11">
      <c r="B59" s="68"/>
      <c r="C59" s="68"/>
      <c r="D59" s="68"/>
      <c r="E59" s="68"/>
      <c r="F59" s="68"/>
      <c r="G59" s="68"/>
      <c r="H59" s="68"/>
      <c r="I59" s="68"/>
      <c r="J59" s="68"/>
      <c r="K59" s="68"/>
    </row>
    <row r="60" spans="2:11">
      <c r="B60" s="68"/>
      <c r="C60" s="68"/>
      <c r="D60" s="68"/>
      <c r="E60" s="68"/>
      <c r="F60" s="68"/>
      <c r="G60" s="68"/>
      <c r="H60" s="68"/>
      <c r="I60" s="68"/>
      <c r="J60" s="68"/>
      <c r="K60" s="68"/>
    </row>
    <row r="61" spans="2:11">
      <c r="B61" s="68"/>
      <c r="C61" s="68"/>
      <c r="D61" s="68"/>
      <c r="E61" s="68"/>
      <c r="F61" s="68"/>
      <c r="G61" s="68"/>
      <c r="H61" s="68"/>
      <c r="I61" s="68"/>
      <c r="J61" s="68"/>
      <c r="K61" s="68"/>
    </row>
    <row r="62" spans="2:11">
      <c r="B62" s="68"/>
      <c r="C62" s="68"/>
      <c r="D62" s="68"/>
      <c r="E62" s="68"/>
      <c r="F62" s="68"/>
      <c r="G62" s="68"/>
      <c r="H62" s="68"/>
      <c r="I62" s="68"/>
      <c r="J62" s="68"/>
      <c r="K62" s="68"/>
    </row>
    <row r="63" spans="2:11">
      <c r="B63" s="68"/>
      <c r="C63" s="68"/>
      <c r="D63" s="68"/>
      <c r="E63" s="68"/>
      <c r="F63" s="68"/>
      <c r="G63" s="68"/>
      <c r="H63" s="68"/>
      <c r="I63" s="68"/>
      <c r="J63" s="68"/>
      <c r="K63" s="68"/>
    </row>
    <row r="64" spans="2:11"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2:11"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2:11"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2:11">
      <c r="B67" s="68"/>
      <c r="C67" s="68"/>
      <c r="D67" s="68"/>
      <c r="E67" s="68"/>
      <c r="F67" s="68"/>
      <c r="G67" s="68"/>
      <c r="H67" s="68"/>
      <c r="I67" s="68"/>
      <c r="J67" s="68"/>
      <c r="K67" s="68"/>
    </row>
    <row r="68" spans="2:11">
      <c r="B68" s="68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68"/>
      <c r="C69" s="68"/>
      <c r="D69" s="68"/>
      <c r="E69" s="68"/>
      <c r="F69" s="68"/>
      <c r="G69" s="68"/>
      <c r="H69" s="68"/>
      <c r="I69" s="68"/>
      <c r="J69" s="68"/>
      <c r="K69" s="68"/>
    </row>
    <row r="70" spans="2:11">
      <c r="B70" s="68"/>
      <c r="C70" s="68"/>
      <c r="D70" s="68"/>
      <c r="E70" s="68"/>
      <c r="F70" s="68"/>
      <c r="G70" s="68"/>
      <c r="H70" s="68"/>
      <c r="I70" s="68"/>
      <c r="J70" s="68"/>
      <c r="K70" s="68"/>
    </row>
    <row r="71" spans="2:11">
      <c r="B71" s="68"/>
      <c r="C71" s="68"/>
      <c r="D71" s="68"/>
      <c r="E71" s="68"/>
      <c r="F71" s="68"/>
      <c r="G71" s="68"/>
      <c r="H71" s="68"/>
      <c r="I71" s="68"/>
      <c r="J71" s="68"/>
      <c r="K71" s="68"/>
    </row>
    <row r="72" spans="2:11">
      <c r="B72" s="68"/>
      <c r="C72" s="68"/>
      <c r="D72" s="68"/>
      <c r="E72" s="68"/>
      <c r="F72" s="68"/>
      <c r="G72" s="68"/>
      <c r="H72" s="68"/>
      <c r="I72" s="68"/>
      <c r="J72" s="68"/>
      <c r="K72" s="68"/>
    </row>
    <row r="73" spans="2:11">
      <c r="B73" s="68"/>
      <c r="C73" s="68"/>
      <c r="D73" s="68"/>
      <c r="E73" s="68"/>
      <c r="F73" s="68"/>
      <c r="G73" s="68"/>
      <c r="H73" s="68"/>
      <c r="I73" s="68"/>
      <c r="J73" s="68"/>
      <c r="K73" s="68"/>
    </row>
    <row r="74" spans="2:11">
      <c r="B74" s="68"/>
      <c r="C74" s="68"/>
      <c r="D74" s="68"/>
      <c r="E74" s="68"/>
      <c r="F74" s="68"/>
      <c r="G74" s="68"/>
      <c r="H74" s="68"/>
      <c r="I74" s="68"/>
      <c r="J74" s="68"/>
      <c r="K74" s="68"/>
    </row>
    <row r="75" spans="2:11">
      <c r="B75" s="68"/>
      <c r="C75" s="68"/>
      <c r="D75" s="68"/>
      <c r="E75" s="68"/>
      <c r="F75" s="68"/>
      <c r="G75" s="68"/>
      <c r="H75" s="68"/>
      <c r="I75" s="68"/>
      <c r="J75" s="68"/>
      <c r="K75" s="68"/>
    </row>
    <row r="76" spans="2:11">
      <c r="B76" s="68"/>
      <c r="C76" s="68"/>
      <c r="D76" s="68"/>
      <c r="E76" s="68"/>
      <c r="F76" s="68"/>
      <c r="G76" s="68"/>
      <c r="H76" s="68"/>
      <c r="I76" s="68"/>
      <c r="J76" s="68"/>
      <c r="K76" s="68"/>
    </row>
    <row r="77" spans="2:11">
      <c r="B77" s="68"/>
      <c r="C77" s="68"/>
      <c r="D77" s="68"/>
      <c r="E77" s="68"/>
      <c r="F77" s="68"/>
      <c r="G77" s="68"/>
      <c r="H77" s="68"/>
      <c r="I77" s="68"/>
      <c r="J77" s="68"/>
      <c r="K77" s="68"/>
    </row>
    <row r="78" spans="2:11">
      <c r="B78" s="68"/>
      <c r="C78" s="68"/>
      <c r="D78" s="68"/>
      <c r="E78" s="68"/>
      <c r="F78" s="68"/>
      <c r="G78" s="68"/>
      <c r="H78" s="68"/>
      <c r="I78" s="68"/>
      <c r="J78" s="68"/>
      <c r="K78" s="68"/>
    </row>
    <row r="79" spans="2:11">
      <c r="B79" s="68"/>
      <c r="C79" s="68"/>
      <c r="D79" s="68"/>
      <c r="E79" s="68"/>
      <c r="F79" s="68"/>
      <c r="G79" s="68"/>
      <c r="H79" s="68"/>
      <c r="I79" s="68"/>
      <c r="J79" s="68"/>
      <c r="K79" s="68"/>
    </row>
    <row r="80" spans="2:11">
      <c r="B80" s="68"/>
      <c r="C80" s="68"/>
      <c r="D80" s="68"/>
      <c r="E80" s="68"/>
      <c r="F80" s="68"/>
      <c r="G80" s="68"/>
      <c r="H80" s="68"/>
      <c r="I80" s="68"/>
      <c r="J80" s="68"/>
      <c r="K80" s="68"/>
    </row>
    <row r="81" spans="2:11">
      <c r="B81" s="68"/>
      <c r="C81" s="68"/>
      <c r="D81" s="68"/>
      <c r="E81" s="68"/>
      <c r="F81" s="68"/>
      <c r="G81" s="68"/>
      <c r="H81" s="68"/>
      <c r="I81" s="68"/>
      <c r="J81" s="68"/>
      <c r="K81" s="68"/>
    </row>
    <row r="82" spans="2:11">
      <c r="B82" s="68"/>
      <c r="C82" s="68"/>
      <c r="D82" s="68"/>
      <c r="E82" s="68"/>
      <c r="F82" s="68"/>
      <c r="G82" s="68"/>
      <c r="H82" s="68"/>
      <c r="I82" s="68"/>
      <c r="J82" s="68"/>
      <c r="K82" s="68"/>
    </row>
    <row r="83" spans="2:11">
      <c r="B83" s="68"/>
      <c r="C83" s="68"/>
      <c r="D83" s="68"/>
      <c r="E83" s="68"/>
      <c r="F83" s="68"/>
      <c r="G83" s="68"/>
      <c r="H83" s="68"/>
      <c r="I83" s="68"/>
      <c r="J83" s="68"/>
      <c r="K83" s="68"/>
    </row>
    <row r="84" spans="2:11">
      <c r="B84" s="68"/>
      <c r="C84" s="68"/>
      <c r="D84" s="68"/>
      <c r="E84" s="68"/>
      <c r="F84" s="68"/>
      <c r="G84" s="68"/>
      <c r="H84" s="68"/>
      <c r="I84" s="68"/>
      <c r="J84" s="68"/>
      <c r="K84" s="68"/>
    </row>
    <row r="85" spans="2:11">
      <c r="B85" s="68"/>
      <c r="C85" s="68"/>
      <c r="D85" s="68"/>
      <c r="E85" s="68"/>
      <c r="F85" s="68"/>
      <c r="G85" s="68"/>
      <c r="H85" s="68"/>
      <c r="I85" s="68"/>
      <c r="J85" s="68"/>
      <c r="K85" s="68"/>
    </row>
    <row r="86" spans="2:11">
      <c r="B86" s="68"/>
      <c r="C86" s="68"/>
      <c r="D86" s="68"/>
      <c r="E86" s="68"/>
      <c r="F86" s="68"/>
      <c r="G86" s="68"/>
      <c r="H86" s="68"/>
      <c r="I86" s="68"/>
      <c r="J86" s="68"/>
      <c r="K86" s="68"/>
    </row>
    <row r="87" spans="2:11">
      <c r="B87" s="68"/>
      <c r="C87" s="68"/>
      <c r="D87" s="68"/>
      <c r="E87" s="68"/>
      <c r="F87" s="68"/>
      <c r="G87" s="68"/>
      <c r="H87" s="68"/>
      <c r="I87" s="68"/>
      <c r="J87" s="68"/>
      <c r="K87" s="68"/>
    </row>
    <row r="88" spans="2:11">
      <c r="B88" s="68"/>
      <c r="C88" s="68"/>
      <c r="D88" s="68"/>
      <c r="E88" s="68"/>
      <c r="F88" s="68"/>
      <c r="G88" s="68"/>
      <c r="H88" s="68"/>
      <c r="I88" s="68"/>
      <c r="J88" s="68"/>
      <c r="K88" s="68"/>
    </row>
    <row r="89" spans="2:11">
      <c r="B89" s="68"/>
      <c r="C89" s="68"/>
      <c r="D89" s="68"/>
      <c r="E89" s="68"/>
      <c r="F89" s="68"/>
      <c r="G89" s="68"/>
      <c r="H89" s="68"/>
      <c r="I89" s="68"/>
      <c r="J89" s="68"/>
      <c r="K89" s="68"/>
    </row>
    <row r="90" spans="2:11">
      <c r="B90" s="68"/>
      <c r="C90" s="68"/>
      <c r="D90" s="68"/>
      <c r="E90" s="68"/>
      <c r="F90" s="68"/>
      <c r="G90" s="68"/>
      <c r="H90" s="68"/>
      <c r="I90" s="68"/>
      <c r="J90" s="68"/>
      <c r="K90" s="68"/>
    </row>
    <row r="91" spans="2:11">
      <c r="B91" s="68"/>
      <c r="C91" s="68"/>
      <c r="D91" s="68"/>
      <c r="E91" s="68"/>
      <c r="F91" s="68"/>
      <c r="G91" s="68"/>
      <c r="H91" s="68"/>
      <c r="I91" s="68"/>
      <c r="J91" s="68"/>
      <c r="K91" s="68"/>
    </row>
    <row r="92" spans="2:11">
      <c r="B92" s="68"/>
      <c r="C92" s="68"/>
      <c r="D92" s="68"/>
      <c r="E92" s="68"/>
      <c r="F92" s="68"/>
      <c r="G92" s="68"/>
      <c r="H92" s="68"/>
      <c r="I92" s="68"/>
      <c r="J92" s="68"/>
      <c r="K92" s="68"/>
    </row>
    <row r="93" spans="2:11">
      <c r="B93" s="68"/>
      <c r="C93" s="68"/>
      <c r="D93" s="68"/>
      <c r="E93" s="68"/>
      <c r="F93" s="68"/>
      <c r="G93" s="68"/>
      <c r="H93" s="68"/>
      <c r="I93" s="68"/>
      <c r="J93" s="68"/>
      <c r="K93" s="68"/>
    </row>
    <row r="94" spans="2:11">
      <c r="B94" s="68"/>
      <c r="C94" s="68"/>
      <c r="D94" s="68"/>
      <c r="E94" s="68"/>
      <c r="F94" s="68"/>
      <c r="G94" s="68"/>
      <c r="H94" s="68"/>
      <c r="I94" s="68"/>
      <c r="J94" s="68"/>
      <c r="K94" s="68"/>
    </row>
    <row r="95" spans="2:11">
      <c r="B95" s="68"/>
      <c r="C95" s="68"/>
      <c r="D95" s="68"/>
      <c r="E95" s="68"/>
      <c r="F95" s="68"/>
      <c r="G95" s="68"/>
      <c r="H95" s="68"/>
      <c r="I95" s="68"/>
      <c r="J95" s="68"/>
      <c r="K95" s="68"/>
    </row>
    <row r="96" spans="2:11">
      <c r="B96" s="68"/>
      <c r="C96" s="68"/>
      <c r="D96" s="68"/>
      <c r="E96" s="68"/>
      <c r="F96" s="68"/>
      <c r="G96" s="68"/>
      <c r="H96" s="68"/>
      <c r="I96" s="68"/>
      <c r="J96" s="68"/>
      <c r="K96" s="68"/>
    </row>
    <row r="97" spans="2:11">
      <c r="B97" s="68"/>
      <c r="C97" s="68"/>
      <c r="D97" s="68"/>
      <c r="E97" s="68"/>
      <c r="F97" s="68"/>
      <c r="G97" s="68"/>
      <c r="H97" s="68"/>
      <c r="I97" s="68"/>
      <c r="J97" s="68"/>
      <c r="K97" s="68"/>
    </row>
    <row r="98" spans="2:11">
      <c r="B98" s="68"/>
      <c r="C98" s="68"/>
      <c r="D98" s="68"/>
      <c r="E98" s="68"/>
      <c r="F98" s="68"/>
      <c r="G98" s="68"/>
      <c r="H98" s="68"/>
      <c r="I98" s="68"/>
      <c r="J98" s="68"/>
      <c r="K98" s="68"/>
    </row>
    <row r="99" spans="2:11">
      <c r="B99" s="68"/>
      <c r="C99" s="68"/>
      <c r="D99" s="68"/>
      <c r="E99" s="68"/>
      <c r="F99" s="68"/>
      <c r="G99" s="68"/>
      <c r="H99" s="68"/>
      <c r="I99" s="68"/>
      <c r="J99" s="68"/>
      <c r="K99" s="68"/>
    </row>
    <row r="100" spans="2:11">
      <c r="B100" s="68"/>
      <c r="C100" s="68"/>
      <c r="D100" s="68"/>
      <c r="E100" s="68"/>
      <c r="F100" s="68"/>
      <c r="G100" s="68"/>
      <c r="H100" s="68"/>
      <c r="I100" s="68"/>
      <c r="J100" s="68"/>
      <c r="K100" s="68"/>
    </row>
    <row r="101" spans="2:11">
      <c r="B101" s="68"/>
      <c r="C101" s="68"/>
      <c r="D101" s="68"/>
      <c r="E101" s="68"/>
      <c r="F101" s="68"/>
      <c r="G101" s="68"/>
      <c r="H101" s="68"/>
      <c r="I101" s="68"/>
      <c r="J101" s="68"/>
      <c r="K101" s="68"/>
    </row>
    <row r="102" spans="2:11">
      <c r="B102" s="68"/>
      <c r="C102" s="68"/>
      <c r="D102" s="68"/>
      <c r="E102" s="68"/>
      <c r="F102" s="68"/>
      <c r="G102" s="68"/>
      <c r="H102" s="68"/>
      <c r="I102" s="68"/>
      <c r="J102" s="68"/>
      <c r="K102" s="68"/>
    </row>
    <row r="103" spans="2:11">
      <c r="B103" s="68"/>
      <c r="C103" s="68"/>
      <c r="D103" s="68"/>
      <c r="E103" s="68"/>
      <c r="F103" s="68"/>
      <c r="G103" s="68"/>
      <c r="H103" s="68"/>
      <c r="I103" s="68"/>
      <c r="J103" s="68"/>
      <c r="K103" s="68"/>
    </row>
    <row r="104" spans="2:11">
      <c r="B104" s="68"/>
      <c r="C104" s="68"/>
      <c r="D104" s="68"/>
      <c r="E104" s="68"/>
      <c r="F104" s="68"/>
      <c r="G104" s="68"/>
      <c r="H104" s="68"/>
      <c r="I104" s="68"/>
      <c r="J104" s="68"/>
      <c r="K104" s="68"/>
    </row>
    <row r="105" spans="2:11">
      <c r="B105" s="68"/>
      <c r="C105" s="68"/>
      <c r="D105" s="68"/>
      <c r="E105" s="68"/>
      <c r="F105" s="68"/>
      <c r="G105" s="68"/>
      <c r="H105" s="68"/>
      <c r="I105" s="68"/>
      <c r="J105" s="68"/>
      <c r="K105" s="68"/>
    </row>
    <row r="106" spans="2:11">
      <c r="B106" s="68"/>
      <c r="C106" s="68"/>
      <c r="D106" s="68"/>
      <c r="E106" s="68"/>
      <c r="F106" s="68"/>
      <c r="G106" s="68"/>
      <c r="H106" s="68"/>
      <c r="I106" s="68"/>
      <c r="J106" s="68"/>
      <c r="K106" s="68"/>
    </row>
    <row r="107" spans="2:11">
      <c r="B107" s="68"/>
      <c r="C107" s="68"/>
      <c r="D107" s="68"/>
      <c r="E107" s="68"/>
      <c r="F107" s="68"/>
      <c r="G107" s="68"/>
      <c r="H107" s="68"/>
      <c r="I107" s="68"/>
      <c r="J107" s="68"/>
      <c r="K107" s="68"/>
    </row>
    <row r="108" spans="2:11">
      <c r="B108" s="68"/>
      <c r="C108" s="68"/>
      <c r="D108" s="68"/>
      <c r="E108" s="68"/>
      <c r="F108" s="68"/>
      <c r="G108" s="68"/>
      <c r="H108" s="68"/>
      <c r="I108" s="68"/>
      <c r="J108" s="68"/>
      <c r="K108" s="68"/>
    </row>
    <row r="109" spans="2:11">
      <c r="B109" s="68"/>
      <c r="C109" s="68"/>
      <c r="D109" s="68"/>
      <c r="E109" s="68"/>
      <c r="F109" s="68"/>
      <c r="G109" s="68"/>
      <c r="H109" s="68"/>
      <c r="I109" s="68"/>
      <c r="J109" s="68"/>
      <c r="K109" s="68"/>
    </row>
    <row r="110" spans="2:11">
      <c r="B110" s="68"/>
      <c r="C110" s="68"/>
      <c r="D110" s="68"/>
      <c r="E110" s="68"/>
      <c r="F110" s="68"/>
      <c r="G110" s="68"/>
      <c r="H110" s="68"/>
      <c r="I110" s="68"/>
      <c r="J110" s="68"/>
      <c r="K110" s="68"/>
    </row>
    <row r="111" spans="2:11">
      <c r="B111" s="68"/>
      <c r="C111" s="68"/>
      <c r="D111" s="68"/>
      <c r="E111" s="68"/>
      <c r="F111" s="68"/>
      <c r="G111" s="68"/>
      <c r="H111" s="68"/>
      <c r="I111" s="68"/>
      <c r="J111" s="68"/>
      <c r="K111" s="68"/>
    </row>
    <row r="112" spans="2:11">
      <c r="B112" s="68"/>
      <c r="C112" s="68"/>
      <c r="D112" s="68"/>
      <c r="E112" s="68"/>
      <c r="F112" s="68"/>
      <c r="G112" s="68"/>
      <c r="H112" s="68"/>
      <c r="I112" s="68"/>
      <c r="J112" s="68"/>
      <c r="K112" s="68"/>
    </row>
    <row r="113" spans="2:11">
      <c r="B113" s="68"/>
      <c r="C113" s="68"/>
      <c r="D113" s="68"/>
      <c r="E113" s="68"/>
      <c r="F113" s="68"/>
      <c r="G113" s="68"/>
      <c r="H113" s="68"/>
      <c r="I113" s="68"/>
      <c r="J113" s="68"/>
      <c r="K113" s="68"/>
    </row>
    <row r="114" spans="2:11">
      <c r="B114" s="68"/>
      <c r="C114" s="68"/>
      <c r="D114" s="68"/>
      <c r="E114" s="68"/>
      <c r="F114" s="68"/>
      <c r="G114" s="68"/>
      <c r="H114" s="68"/>
      <c r="I114" s="68"/>
      <c r="J114" s="68"/>
      <c r="K114" s="68"/>
    </row>
    <row r="115" spans="2:11">
      <c r="B115" s="68"/>
      <c r="C115" s="68"/>
      <c r="D115" s="68"/>
      <c r="E115" s="68"/>
      <c r="F115" s="68"/>
      <c r="G115" s="68"/>
      <c r="H115" s="68"/>
      <c r="I115" s="68"/>
      <c r="J115" s="68"/>
      <c r="K115" s="68"/>
    </row>
    <row r="116" spans="2:11">
      <c r="B116" s="68"/>
      <c r="C116" s="68"/>
      <c r="D116" s="68"/>
      <c r="E116" s="68"/>
      <c r="F116" s="68"/>
      <c r="G116" s="68"/>
      <c r="H116" s="68"/>
      <c r="I116" s="68"/>
      <c r="J116" s="68"/>
      <c r="K116" s="68"/>
    </row>
    <row r="117" spans="2:11">
      <c r="B117" s="68"/>
      <c r="C117" s="68"/>
      <c r="D117" s="68"/>
      <c r="E117" s="68"/>
      <c r="F117" s="68"/>
      <c r="G117" s="68"/>
      <c r="H117" s="68"/>
      <c r="I117" s="68"/>
      <c r="J117" s="68"/>
      <c r="K117" s="68"/>
    </row>
    <row r="118" spans="2:11">
      <c r="B118" s="68"/>
      <c r="C118" s="68"/>
      <c r="D118" s="68"/>
      <c r="E118" s="68"/>
      <c r="F118" s="68"/>
      <c r="G118" s="68"/>
      <c r="H118" s="68"/>
      <c r="I118" s="68"/>
      <c r="J118" s="68"/>
      <c r="K118" s="68"/>
    </row>
    <row r="119" spans="2:11">
      <c r="B119" s="101"/>
      <c r="C119" s="117"/>
      <c r="D119" s="117"/>
      <c r="E119" s="117"/>
      <c r="F119" s="117"/>
      <c r="G119" s="117"/>
      <c r="H119" s="117"/>
      <c r="I119" s="102"/>
      <c r="J119" s="102"/>
      <c r="K119" s="117"/>
    </row>
    <row r="120" spans="2:11">
      <c r="B120" s="101"/>
      <c r="C120" s="117"/>
      <c r="D120" s="117"/>
      <c r="E120" s="117"/>
      <c r="F120" s="117"/>
      <c r="G120" s="117"/>
      <c r="H120" s="117"/>
      <c r="I120" s="102"/>
      <c r="J120" s="102"/>
      <c r="K120" s="117"/>
    </row>
    <row r="121" spans="2:11">
      <c r="B121" s="101"/>
      <c r="C121" s="117"/>
      <c r="D121" s="117"/>
      <c r="E121" s="117"/>
      <c r="F121" s="117"/>
      <c r="G121" s="117"/>
      <c r="H121" s="117"/>
      <c r="I121" s="102"/>
      <c r="J121" s="102"/>
      <c r="K121" s="117"/>
    </row>
    <row r="122" spans="2:11">
      <c r="B122" s="101"/>
      <c r="C122" s="117"/>
      <c r="D122" s="117"/>
      <c r="E122" s="117"/>
      <c r="F122" s="117"/>
      <c r="G122" s="117"/>
      <c r="H122" s="117"/>
      <c r="I122" s="102"/>
      <c r="J122" s="102"/>
      <c r="K122" s="117"/>
    </row>
    <row r="123" spans="2:11">
      <c r="B123" s="101"/>
      <c r="C123" s="117"/>
      <c r="D123" s="117"/>
      <c r="E123" s="117"/>
      <c r="F123" s="117"/>
      <c r="G123" s="117"/>
      <c r="H123" s="117"/>
      <c r="I123" s="102"/>
      <c r="J123" s="102"/>
      <c r="K123" s="117"/>
    </row>
    <row r="124" spans="2:11">
      <c r="B124" s="101"/>
      <c r="C124" s="117"/>
      <c r="D124" s="117"/>
      <c r="E124" s="117"/>
      <c r="F124" s="117"/>
      <c r="G124" s="117"/>
      <c r="H124" s="117"/>
      <c r="I124" s="102"/>
      <c r="J124" s="102"/>
      <c r="K124" s="117"/>
    </row>
    <row r="125" spans="2:11">
      <c r="B125" s="101"/>
      <c r="C125" s="117"/>
      <c r="D125" s="117"/>
      <c r="E125" s="117"/>
      <c r="F125" s="117"/>
      <c r="G125" s="117"/>
      <c r="H125" s="117"/>
      <c r="I125" s="102"/>
      <c r="J125" s="102"/>
      <c r="K125" s="117"/>
    </row>
    <row r="126" spans="2:11">
      <c r="B126" s="101"/>
      <c r="C126" s="117"/>
      <c r="D126" s="117"/>
      <c r="E126" s="117"/>
      <c r="F126" s="117"/>
      <c r="G126" s="117"/>
      <c r="H126" s="117"/>
      <c r="I126" s="102"/>
      <c r="J126" s="102"/>
      <c r="K126" s="117"/>
    </row>
    <row r="127" spans="2:11">
      <c r="B127" s="101"/>
      <c r="C127" s="117"/>
      <c r="D127" s="117"/>
      <c r="E127" s="117"/>
      <c r="F127" s="117"/>
      <c r="G127" s="117"/>
      <c r="H127" s="117"/>
      <c r="I127" s="102"/>
      <c r="J127" s="102"/>
      <c r="K127" s="117"/>
    </row>
    <row r="128" spans="2:11">
      <c r="B128" s="101"/>
      <c r="C128" s="117"/>
      <c r="D128" s="117"/>
      <c r="E128" s="117"/>
      <c r="F128" s="117"/>
      <c r="G128" s="117"/>
      <c r="H128" s="117"/>
      <c r="I128" s="102"/>
      <c r="J128" s="102"/>
      <c r="K128" s="117"/>
    </row>
    <row r="129" spans="2:11">
      <c r="B129" s="101"/>
      <c r="C129" s="117"/>
      <c r="D129" s="117"/>
      <c r="E129" s="117"/>
      <c r="F129" s="117"/>
      <c r="G129" s="117"/>
      <c r="H129" s="117"/>
      <c r="I129" s="102"/>
      <c r="J129" s="102"/>
      <c r="K129" s="117"/>
    </row>
    <row r="130" spans="2:11">
      <c r="B130" s="101"/>
      <c r="C130" s="117"/>
      <c r="D130" s="117"/>
      <c r="E130" s="117"/>
      <c r="F130" s="117"/>
      <c r="G130" s="117"/>
      <c r="H130" s="117"/>
      <c r="I130" s="102"/>
      <c r="J130" s="102"/>
      <c r="K130" s="117"/>
    </row>
    <row r="131" spans="2:11">
      <c r="B131" s="101"/>
      <c r="C131" s="117"/>
      <c r="D131" s="117"/>
      <c r="E131" s="117"/>
      <c r="F131" s="117"/>
      <c r="G131" s="117"/>
      <c r="H131" s="117"/>
      <c r="I131" s="102"/>
      <c r="J131" s="102"/>
      <c r="K131" s="117"/>
    </row>
    <row r="132" spans="2:11">
      <c r="B132" s="101"/>
      <c r="C132" s="117"/>
      <c r="D132" s="117"/>
      <c r="E132" s="117"/>
      <c r="F132" s="117"/>
      <c r="G132" s="117"/>
      <c r="H132" s="117"/>
      <c r="I132" s="102"/>
      <c r="J132" s="102"/>
      <c r="K132" s="117"/>
    </row>
    <row r="133" spans="2:11">
      <c r="B133" s="101"/>
      <c r="C133" s="117"/>
      <c r="D133" s="117"/>
      <c r="E133" s="117"/>
      <c r="F133" s="117"/>
      <c r="G133" s="117"/>
      <c r="H133" s="117"/>
      <c r="I133" s="102"/>
      <c r="J133" s="102"/>
      <c r="K133" s="117"/>
    </row>
    <row r="134" spans="2:11">
      <c r="B134" s="101"/>
      <c r="C134" s="117"/>
      <c r="D134" s="117"/>
      <c r="E134" s="117"/>
      <c r="F134" s="117"/>
      <c r="G134" s="117"/>
      <c r="H134" s="117"/>
      <c r="I134" s="102"/>
      <c r="J134" s="102"/>
      <c r="K134" s="117"/>
    </row>
    <row r="135" spans="2:11">
      <c r="B135" s="101"/>
      <c r="C135" s="117"/>
      <c r="D135" s="117"/>
      <c r="E135" s="117"/>
      <c r="F135" s="117"/>
      <c r="G135" s="117"/>
      <c r="H135" s="117"/>
      <c r="I135" s="102"/>
      <c r="J135" s="102"/>
      <c r="K135" s="117"/>
    </row>
    <row r="136" spans="2:11">
      <c r="B136" s="101"/>
      <c r="C136" s="117"/>
      <c r="D136" s="117"/>
      <c r="E136" s="117"/>
      <c r="F136" s="117"/>
      <c r="G136" s="117"/>
      <c r="H136" s="117"/>
      <c r="I136" s="102"/>
      <c r="J136" s="102"/>
      <c r="K136" s="117"/>
    </row>
    <row r="137" spans="2:11">
      <c r="B137" s="101"/>
      <c r="C137" s="117"/>
      <c r="D137" s="117"/>
      <c r="E137" s="117"/>
      <c r="F137" s="117"/>
      <c r="G137" s="117"/>
      <c r="H137" s="117"/>
      <c r="I137" s="102"/>
      <c r="J137" s="102"/>
      <c r="K137" s="117"/>
    </row>
    <row r="138" spans="2:11">
      <c r="B138" s="101"/>
      <c r="C138" s="117"/>
      <c r="D138" s="117"/>
      <c r="E138" s="117"/>
      <c r="F138" s="117"/>
      <c r="G138" s="117"/>
      <c r="H138" s="117"/>
      <c r="I138" s="102"/>
      <c r="J138" s="102"/>
      <c r="K138" s="117"/>
    </row>
    <row r="139" spans="2:11">
      <c r="B139" s="101"/>
      <c r="C139" s="117"/>
      <c r="D139" s="117"/>
      <c r="E139" s="117"/>
      <c r="F139" s="117"/>
      <c r="G139" s="117"/>
      <c r="H139" s="117"/>
      <c r="I139" s="102"/>
      <c r="J139" s="102"/>
      <c r="K139" s="117"/>
    </row>
    <row r="140" spans="2:11">
      <c r="B140" s="101"/>
      <c r="C140" s="117"/>
      <c r="D140" s="117"/>
      <c r="E140" s="117"/>
      <c r="F140" s="117"/>
      <c r="G140" s="117"/>
      <c r="H140" s="117"/>
      <c r="I140" s="102"/>
      <c r="J140" s="102"/>
      <c r="K140" s="117"/>
    </row>
    <row r="141" spans="2:11">
      <c r="B141" s="101"/>
      <c r="C141" s="117"/>
      <c r="D141" s="117"/>
      <c r="E141" s="117"/>
      <c r="F141" s="117"/>
      <c r="G141" s="117"/>
      <c r="H141" s="117"/>
      <c r="I141" s="102"/>
      <c r="J141" s="102"/>
      <c r="K141" s="117"/>
    </row>
    <row r="142" spans="2:11">
      <c r="B142" s="101"/>
      <c r="C142" s="117"/>
      <c r="D142" s="117"/>
      <c r="E142" s="117"/>
      <c r="F142" s="117"/>
      <c r="G142" s="117"/>
      <c r="H142" s="117"/>
      <c r="I142" s="102"/>
      <c r="J142" s="102"/>
      <c r="K142" s="117"/>
    </row>
    <row r="143" spans="2:11">
      <c r="B143" s="101"/>
      <c r="C143" s="117"/>
      <c r="D143" s="117"/>
      <c r="E143" s="117"/>
      <c r="F143" s="117"/>
      <c r="G143" s="117"/>
      <c r="H143" s="117"/>
      <c r="I143" s="102"/>
      <c r="J143" s="102"/>
      <c r="K143" s="117"/>
    </row>
    <row r="144" spans="2:11">
      <c r="B144" s="101"/>
      <c r="C144" s="117"/>
      <c r="D144" s="117"/>
      <c r="E144" s="117"/>
      <c r="F144" s="117"/>
      <c r="G144" s="117"/>
      <c r="H144" s="117"/>
      <c r="I144" s="102"/>
      <c r="J144" s="102"/>
      <c r="K144" s="117"/>
    </row>
    <row r="145" spans="2:11">
      <c r="B145" s="101"/>
      <c r="C145" s="117"/>
      <c r="D145" s="117"/>
      <c r="E145" s="117"/>
      <c r="F145" s="117"/>
      <c r="G145" s="117"/>
      <c r="H145" s="117"/>
      <c r="I145" s="102"/>
      <c r="J145" s="102"/>
      <c r="K145" s="117"/>
    </row>
    <row r="146" spans="2:11">
      <c r="B146" s="101"/>
      <c r="C146" s="117"/>
      <c r="D146" s="117"/>
      <c r="E146" s="117"/>
      <c r="F146" s="117"/>
      <c r="G146" s="117"/>
      <c r="H146" s="117"/>
      <c r="I146" s="102"/>
      <c r="J146" s="102"/>
      <c r="K146" s="117"/>
    </row>
    <row r="147" spans="2:11">
      <c r="B147" s="101"/>
      <c r="C147" s="117"/>
      <c r="D147" s="117"/>
      <c r="E147" s="117"/>
      <c r="F147" s="117"/>
      <c r="G147" s="117"/>
      <c r="H147" s="117"/>
      <c r="I147" s="102"/>
      <c r="J147" s="102"/>
      <c r="K147" s="117"/>
    </row>
    <row r="148" spans="2:11">
      <c r="B148" s="101"/>
      <c r="C148" s="117"/>
      <c r="D148" s="117"/>
      <c r="E148" s="117"/>
      <c r="F148" s="117"/>
      <c r="G148" s="117"/>
      <c r="H148" s="117"/>
      <c r="I148" s="102"/>
      <c r="J148" s="102"/>
      <c r="K148" s="117"/>
    </row>
    <row r="149" spans="2:11">
      <c r="B149" s="101"/>
      <c r="C149" s="117"/>
      <c r="D149" s="117"/>
      <c r="E149" s="117"/>
      <c r="F149" s="117"/>
      <c r="G149" s="117"/>
      <c r="H149" s="117"/>
      <c r="I149" s="102"/>
      <c r="J149" s="102"/>
      <c r="K149" s="117"/>
    </row>
    <row r="150" spans="2:11">
      <c r="B150" s="101"/>
      <c r="C150" s="117"/>
      <c r="D150" s="117"/>
      <c r="E150" s="117"/>
      <c r="F150" s="117"/>
      <c r="G150" s="117"/>
      <c r="H150" s="117"/>
      <c r="I150" s="102"/>
      <c r="J150" s="102"/>
      <c r="K150" s="117"/>
    </row>
    <row r="151" spans="2:11">
      <c r="B151" s="101"/>
      <c r="C151" s="117"/>
      <c r="D151" s="117"/>
      <c r="E151" s="117"/>
      <c r="F151" s="117"/>
      <c r="G151" s="117"/>
      <c r="H151" s="117"/>
      <c r="I151" s="102"/>
      <c r="J151" s="102"/>
      <c r="K151" s="117"/>
    </row>
    <row r="152" spans="2:11">
      <c r="B152" s="101"/>
      <c r="C152" s="117"/>
      <c r="D152" s="117"/>
      <c r="E152" s="117"/>
      <c r="F152" s="117"/>
      <c r="G152" s="117"/>
      <c r="H152" s="117"/>
      <c r="I152" s="102"/>
      <c r="J152" s="102"/>
      <c r="K152" s="117"/>
    </row>
    <row r="153" spans="2:11">
      <c r="B153" s="101"/>
      <c r="C153" s="117"/>
      <c r="D153" s="117"/>
      <c r="E153" s="117"/>
      <c r="F153" s="117"/>
      <c r="G153" s="117"/>
      <c r="H153" s="117"/>
      <c r="I153" s="102"/>
      <c r="J153" s="102"/>
      <c r="K153" s="117"/>
    </row>
    <row r="154" spans="2:11">
      <c r="B154" s="101"/>
      <c r="C154" s="117"/>
      <c r="D154" s="117"/>
      <c r="E154" s="117"/>
      <c r="F154" s="117"/>
      <c r="G154" s="117"/>
      <c r="H154" s="117"/>
      <c r="I154" s="102"/>
      <c r="J154" s="102"/>
      <c r="K154" s="117"/>
    </row>
    <row r="155" spans="2:11">
      <c r="B155" s="101"/>
      <c r="C155" s="117"/>
      <c r="D155" s="117"/>
      <c r="E155" s="117"/>
      <c r="F155" s="117"/>
      <c r="G155" s="117"/>
      <c r="H155" s="117"/>
      <c r="I155" s="102"/>
      <c r="J155" s="102"/>
      <c r="K155" s="117"/>
    </row>
    <row r="156" spans="2:11">
      <c r="B156" s="101"/>
      <c r="C156" s="117"/>
      <c r="D156" s="117"/>
      <c r="E156" s="117"/>
      <c r="F156" s="117"/>
      <c r="G156" s="117"/>
      <c r="H156" s="117"/>
      <c r="I156" s="102"/>
      <c r="J156" s="102"/>
      <c r="K156" s="117"/>
    </row>
    <row r="157" spans="2:11">
      <c r="B157" s="101"/>
      <c r="C157" s="117"/>
      <c r="D157" s="117"/>
      <c r="E157" s="117"/>
      <c r="F157" s="117"/>
      <c r="G157" s="117"/>
      <c r="H157" s="117"/>
      <c r="I157" s="102"/>
      <c r="J157" s="102"/>
      <c r="K157" s="117"/>
    </row>
    <row r="158" spans="2:11">
      <c r="B158" s="101"/>
      <c r="C158" s="117"/>
      <c r="D158" s="117"/>
      <c r="E158" s="117"/>
      <c r="F158" s="117"/>
      <c r="G158" s="117"/>
      <c r="H158" s="117"/>
      <c r="I158" s="102"/>
      <c r="J158" s="102"/>
      <c r="K158" s="117"/>
    </row>
    <row r="159" spans="2:11">
      <c r="B159" s="101"/>
      <c r="C159" s="117"/>
      <c r="D159" s="117"/>
      <c r="E159" s="117"/>
      <c r="F159" s="117"/>
      <c r="G159" s="117"/>
      <c r="H159" s="117"/>
      <c r="I159" s="102"/>
      <c r="J159" s="102"/>
      <c r="K159" s="117"/>
    </row>
    <row r="160" spans="2:11">
      <c r="B160" s="101"/>
      <c r="C160" s="117"/>
      <c r="D160" s="117"/>
      <c r="E160" s="117"/>
      <c r="F160" s="117"/>
      <c r="G160" s="117"/>
      <c r="H160" s="117"/>
      <c r="I160" s="102"/>
      <c r="J160" s="102"/>
      <c r="K160" s="117"/>
    </row>
    <row r="161" spans="2:11">
      <c r="B161" s="101"/>
      <c r="C161" s="117"/>
      <c r="D161" s="117"/>
      <c r="E161" s="117"/>
      <c r="F161" s="117"/>
      <c r="G161" s="117"/>
      <c r="H161" s="117"/>
      <c r="I161" s="102"/>
      <c r="J161" s="102"/>
      <c r="K161" s="117"/>
    </row>
    <row r="162" spans="2:11">
      <c r="B162" s="101"/>
      <c r="C162" s="117"/>
      <c r="D162" s="117"/>
      <c r="E162" s="117"/>
      <c r="F162" s="117"/>
      <c r="G162" s="117"/>
      <c r="H162" s="117"/>
      <c r="I162" s="102"/>
      <c r="J162" s="102"/>
      <c r="K162" s="117"/>
    </row>
    <row r="163" spans="2:11">
      <c r="B163" s="101"/>
      <c r="C163" s="117"/>
      <c r="D163" s="117"/>
      <c r="E163" s="117"/>
      <c r="F163" s="117"/>
      <c r="G163" s="117"/>
      <c r="H163" s="117"/>
      <c r="I163" s="102"/>
      <c r="J163" s="102"/>
      <c r="K163" s="117"/>
    </row>
    <row r="164" spans="2:11">
      <c r="B164" s="101"/>
      <c r="C164" s="117"/>
      <c r="D164" s="117"/>
      <c r="E164" s="117"/>
      <c r="F164" s="117"/>
      <c r="G164" s="117"/>
      <c r="H164" s="117"/>
      <c r="I164" s="102"/>
      <c r="J164" s="102"/>
      <c r="K164" s="117"/>
    </row>
    <row r="165" spans="2:11">
      <c r="B165" s="101"/>
      <c r="C165" s="117"/>
      <c r="D165" s="117"/>
      <c r="E165" s="117"/>
      <c r="F165" s="117"/>
      <c r="G165" s="117"/>
      <c r="H165" s="117"/>
      <c r="I165" s="102"/>
      <c r="J165" s="102"/>
      <c r="K165" s="117"/>
    </row>
    <row r="166" spans="2:11">
      <c r="B166" s="101"/>
      <c r="C166" s="117"/>
      <c r="D166" s="117"/>
      <c r="E166" s="117"/>
      <c r="F166" s="117"/>
      <c r="G166" s="117"/>
      <c r="H166" s="117"/>
      <c r="I166" s="102"/>
      <c r="J166" s="102"/>
      <c r="K166" s="117"/>
    </row>
    <row r="167" spans="2:11">
      <c r="B167" s="101"/>
      <c r="C167" s="117"/>
      <c r="D167" s="117"/>
      <c r="E167" s="117"/>
      <c r="F167" s="117"/>
      <c r="G167" s="117"/>
      <c r="H167" s="117"/>
      <c r="I167" s="102"/>
      <c r="J167" s="102"/>
      <c r="K167" s="117"/>
    </row>
    <row r="168" spans="2:11">
      <c r="B168" s="101"/>
      <c r="C168" s="117"/>
      <c r="D168" s="117"/>
      <c r="E168" s="117"/>
      <c r="F168" s="117"/>
      <c r="G168" s="117"/>
      <c r="H168" s="117"/>
      <c r="I168" s="102"/>
      <c r="J168" s="102"/>
      <c r="K168" s="117"/>
    </row>
    <row r="169" spans="2:11">
      <c r="B169" s="101"/>
      <c r="C169" s="117"/>
      <c r="D169" s="117"/>
      <c r="E169" s="117"/>
      <c r="F169" s="117"/>
      <c r="G169" s="117"/>
      <c r="H169" s="117"/>
      <c r="I169" s="102"/>
      <c r="J169" s="102"/>
      <c r="K169" s="117"/>
    </row>
    <row r="170" spans="2:11">
      <c r="B170" s="101"/>
      <c r="C170" s="117"/>
      <c r="D170" s="117"/>
      <c r="E170" s="117"/>
      <c r="F170" s="117"/>
      <c r="G170" s="117"/>
      <c r="H170" s="117"/>
      <c r="I170" s="102"/>
      <c r="J170" s="102"/>
      <c r="K170" s="117"/>
    </row>
    <row r="171" spans="2:11">
      <c r="B171" s="101"/>
      <c r="C171" s="117"/>
      <c r="D171" s="117"/>
      <c r="E171" s="117"/>
      <c r="F171" s="117"/>
      <c r="G171" s="117"/>
      <c r="H171" s="117"/>
      <c r="I171" s="102"/>
      <c r="J171" s="102"/>
      <c r="K171" s="117"/>
    </row>
    <row r="172" spans="2:11">
      <c r="B172" s="101"/>
      <c r="C172" s="117"/>
      <c r="D172" s="117"/>
      <c r="E172" s="117"/>
      <c r="F172" s="117"/>
      <c r="G172" s="117"/>
      <c r="H172" s="117"/>
      <c r="I172" s="102"/>
      <c r="J172" s="102"/>
      <c r="K172" s="117"/>
    </row>
    <row r="173" spans="2:11">
      <c r="B173" s="101"/>
      <c r="C173" s="117"/>
      <c r="D173" s="117"/>
      <c r="E173" s="117"/>
      <c r="F173" s="117"/>
      <c r="G173" s="117"/>
      <c r="H173" s="117"/>
      <c r="I173" s="102"/>
      <c r="J173" s="102"/>
      <c r="K173" s="117"/>
    </row>
    <row r="174" spans="2:11">
      <c r="B174" s="101"/>
      <c r="C174" s="117"/>
      <c r="D174" s="117"/>
      <c r="E174" s="117"/>
      <c r="F174" s="117"/>
      <c r="G174" s="117"/>
      <c r="H174" s="117"/>
      <c r="I174" s="102"/>
      <c r="J174" s="102"/>
      <c r="K174" s="117"/>
    </row>
    <row r="175" spans="2:11">
      <c r="B175" s="101"/>
      <c r="C175" s="117"/>
      <c r="D175" s="117"/>
      <c r="E175" s="117"/>
      <c r="F175" s="117"/>
      <c r="G175" s="117"/>
      <c r="H175" s="117"/>
      <c r="I175" s="102"/>
      <c r="J175" s="102"/>
      <c r="K175" s="117"/>
    </row>
    <row r="176" spans="2:11">
      <c r="B176" s="101"/>
      <c r="C176" s="117"/>
      <c r="D176" s="117"/>
      <c r="E176" s="117"/>
      <c r="F176" s="117"/>
      <c r="G176" s="117"/>
      <c r="H176" s="117"/>
      <c r="I176" s="102"/>
      <c r="J176" s="102"/>
      <c r="K176" s="117"/>
    </row>
    <row r="177" spans="2:11">
      <c r="B177" s="101"/>
      <c r="C177" s="117"/>
      <c r="D177" s="117"/>
      <c r="E177" s="117"/>
      <c r="F177" s="117"/>
      <c r="G177" s="117"/>
      <c r="H177" s="117"/>
      <c r="I177" s="102"/>
      <c r="J177" s="102"/>
      <c r="K177" s="117"/>
    </row>
    <row r="178" spans="2:11">
      <c r="B178" s="101"/>
      <c r="C178" s="117"/>
      <c r="D178" s="117"/>
      <c r="E178" s="117"/>
      <c r="F178" s="117"/>
      <c r="G178" s="117"/>
      <c r="H178" s="117"/>
      <c r="I178" s="102"/>
      <c r="J178" s="102"/>
      <c r="K178" s="117"/>
    </row>
    <row r="179" spans="2:11">
      <c r="B179" s="101"/>
      <c r="C179" s="117"/>
      <c r="D179" s="117"/>
      <c r="E179" s="117"/>
      <c r="F179" s="117"/>
      <c r="G179" s="117"/>
      <c r="H179" s="117"/>
      <c r="I179" s="102"/>
      <c r="J179" s="102"/>
      <c r="K179" s="117"/>
    </row>
    <row r="180" spans="2:11">
      <c r="B180" s="101"/>
      <c r="C180" s="117"/>
      <c r="D180" s="117"/>
      <c r="E180" s="117"/>
      <c r="F180" s="117"/>
      <c r="G180" s="117"/>
      <c r="H180" s="117"/>
      <c r="I180" s="102"/>
      <c r="J180" s="102"/>
      <c r="K180" s="117"/>
    </row>
    <row r="181" spans="2:11">
      <c r="B181" s="101"/>
      <c r="C181" s="117"/>
      <c r="D181" s="117"/>
      <c r="E181" s="117"/>
      <c r="F181" s="117"/>
      <c r="G181" s="117"/>
      <c r="H181" s="117"/>
      <c r="I181" s="102"/>
      <c r="J181" s="102"/>
      <c r="K181" s="117"/>
    </row>
    <row r="182" spans="2:11">
      <c r="B182" s="101"/>
      <c r="C182" s="117"/>
      <c r="D182" s="117"/>
      <c r="E182" s="117"/>
      <c r="F182" s="117"/>
      <c r="G182" s="117"/>
      <c r="H182" s="117"/>
      <c r="I182" s="102"/>
      <c r="J182" s="102"/>
      <c r="K182" s="117"/>
    </row>
    <row r="183" spans="2:11">
      <c r="B183" s="101"/>
      <c r="C183" s="117"/>
      <c r="D183" s="117"/>
      <c r="E183" s="117"/>
      <c r="F183" s="117"/>
      <c r="G183" s="117"/>
      <c r="H183" s="117"/>
      <c r="I183" s="102"/>
      <c r="J183" s="102"/>
      <c r="K183" s="117"/>
    </row>
    <row r="184" spans="2:11">
      <c r="B184" s="101"/>
      <c r="C184" s="117"/>
      <c r="D184" s="117"/>
      <c r="E184" s="117"/>
      <c r="F184" s="117"/>
      <c r="G184" s="117"/>
      <c r="H184" s="117"/>
      <c r="I184" s="102"/>
      <c r="J184" s="102"/>
      <c r="K184" s="117"/>
    </row>
    <row r="185" spans="2:11">
      <c r="B185" s="101"/>
      <c r="C185" s="117"/>
      <c r="D185" s="117"/>
      <c r="E185" s="117"/>
      <c r="F185" s="117"/>
      <c r="G185" s="117"/>
      <c r="H185" s="117"/>
      <c r="I185" s="102"/>
      <c r="J185" s="102"/>
      <c r="K185" s="117"/>
    </row>
    <row r="186" spans="2:11">
      <c r="B186" s="101"/>
      <c r="C186" s="117"/>
      <c r="D186" s="117"/>
      <c r="E186" s="117"/>
      <c r="F186" s="117"/>
      <c r="G186" s="117"/>
      <c r="H186" s="117"/>
      <c r="I186" s="102"/>
      <c r="J186" s="102"/>
      <c r="K186" s="117"/>
    </row>
    <row r="187" spans="2:11">
      <c r="B187" s="101"/>
      <c r="C187" s="117"/>
      <c r="D187" s="117"/>
      <c r="E187" s="117"/>
      <c r="F187" s="117"/>
      <c r="G187" s="117"/>
      <c r="H187" s="117"/>
      <c r="I187" s="102"/>
      <c r="J187" s="102"/>
      <c r="K187" s="117"/>
    </row>
    <row r="188" spans="2:11">
      <c r="B188" s="101"/>
      <c r="C188" s="117"/>
      <c r="D188" s="117"/>
      <c r="E188" s="117"/>
      <c r="F188" s="117"/>
      <c r="G188" s="117"/>
      <c r="H188" s="117"/>
      <c r="I188" s="102"/>
      <c r="J188" s="102"/>
      <c r="K188" s="117"/>
    </row>
    <row r="189" spans="2:11">
      <c r="B189" s="101"/>
      <c r="C189" s="117"/>
      <c r="D189" s="117"/>
      <c r="E189" s="117"/>
      <c r="F189" s="117"/>
      <c r="G189" s="117"/>
      <c r="H189" s="117"/>
      <c r="I189" s="102"/>
      <c r="J189" s="102"/>
      <c r="K189" s="117"/>
    </row>
    <row r="190" spans="2:11">
      <c r="B190" s="101"/>
      <c r="C190" s="117"/>
      <c r="D190" s="117"/>
      <c r="E190" s="117"/>
      <c r="F190" s="117"/>
      <c r="G190" s="117"/>
      <c r="H190" s="117"/>
      <c r="I190" s="102"/>
      <c r="J190" s="102"/>
      <c r="K190" s="117"/>
    </row>
    <row r="191" spans="2:11">
      <c r="B191" s="101"/>
      <c r="C191" s="117"/>
      <c r="D191" s="117"/>
      <c r="E191" s="117"/>
      <c r="F191" s="117"/>
      <c r="G191" s="117"/>
      <c r="H191" s="117"/>
      <c r="I191" s="102"/>
      <c r="J191" s="102"/>
      <c r="K191" s="117"/>
    </row>
    <row r="192" spans="2:11">
      <c r="B192" s="101"/>
      <c r="C192" s="117"/>
      <c r="D192" s="117"/>
      <c r="E192" s="117"/>
      <c r="F192" s="117"/>
      <c r="G192" s="117"/>
      <c r="H192" s="117"/>
      <c r="I192" s="102"/>
      <c r="J192" s="102"/>
      <c r="K192" s="117"/>
    </row>
    <row r="193" spans="2:11">
      <c r="B193" s="101"/>
      <c r="C193" s="117"/>
      <c r="D193" s="117"/>
      <c r="E193" s="117"/>
      <c r="F193" s="117"/>
      <c r="G193" s="117"/>
      <c r="H193" s="117"/>
      <c r="I193" s="102"/>
      <c r="J193" s="102"/>
      <c r="K193" s="117"/>
    </row>
    <row r="194" spans="2:11">
      <c r="B194" s="101"/>
      <c r="C194" s="117"/>
      <c r="D194" s="117"/>
      <c r="E194" s="117"/>
      <c r="F194" s="117"/>
      <c r="G194" s="117"/>
      <c r="H194" s="117"/>
      <c r="I194" s="102"/>
      <c r="J194" s="102"/>
      <c r="K194" s="117"/>
    </row>
    <row r="195" spans="2:11">
      <c r="B195" s="101"/>
      <c r="C195" s="117"/>
      <c r="D195" s="117"/>
      <c r="E195" s="117"/>
      <c r="F195" s="117"/>
      <c r="G195" s="117"/>
      <c r="H195" s="117"/>
      <c r="I195" s="102"/>
      <c r="J195" s="102"/>
      <c r="K195" s="117"/>
    </row>
    <row r="196" spans="2:11">
      <c r="B196" s="101"/>
      <c r="C196" s="117"/>
      <c r="D196" s="117"/>
      <c r="E196" s="117"/>
      <c r="F196" s="117"/>
      <c r="G196" s="117"/>
      <c r="H196" s="117"/>
      <c r="I196" s="102"/>
      <c r="J196" s="102"/>
      <c r="K196" s="117"/>
    </row>
    <row r="197" spans="2:11">
      <c r="B197" s="101"/>
      <c r="C197" s="117"/>
      <c r="D197" s="117"/>
      <c r="E197" s="117"/>
      <c r="F197" s="117"/>
      <c r="G197" s="117"/>
      <c r="H197" s="117"/>
      <c r="I197" s="102"/>
      <c r="J197" s="102"/>
      <c r="K197" s="117"/>
    </row>
    <row r="198" spans="2:11">
      <c r="B198" s="101"/>
      <c r="C198" s="117"/>
      <c r="D198" s="117"/>
      <c r="E198" s="117"/>
      <c r="F198" s="117"/>
      <c r="G198" s="117"/>
      <c r="H198" s="117"/>
      <c r="I198" s="102"/>
      <c r="J198" s="102"/>
      <c r="K198" s="117"/>
    </row>
    <row r="199" spans="2:11">
      <c r="B199" s="101"/>
      <c r="C199" s="117"/>
      <c r="D199" s="117"/>
      <c r="E199" s="117"/>
      <c r="F199" s="117"/>
      <c r="G199" s="117"/>
      <c r="H199" s="117"/>
      <c r="I199" s="102"/>
      <c r="J199" s="102"/>
      <c r="K199" s="117"/>
    </row>
    <row r="200" spans="2:11">
      <c r="B200" s="101"/>
      <c r="C200" s="117"/>
      <c r="D200" s="117"/>
      <c r="E200" s="117"/>
      <c r="F200" s="117"/>
      <c r="G200" s="117"/>
      <c r="H200" s="117"/>
      <c r="I200" s="102"/>
      <c r="J200" s="102"/>
      <c r="K200" s="117"/>
    </row>
    <row r="201" spans="2:11">
      <c r="B201" s="101"/>
      <c r="C201" s="117"/>
      <c r="D201" s="117"/>
      <c r="E201" s="117"/>
      <c r="F201" s="117"/>
      <c r="G201" s="117"/>
      <c r="H201" s="117"/>
      <c r="I201" s="102"/>
      <c r="J201" s="102"/>
      <c r="K201" s="117"/>
    </row>
    <row r="202" spans="2:11">
      <c r="B202" s="101"/>
      <c r="C202" s="117"/>
      <c r="D202" s="117"/>
      <c r="E202" s="117"/>
      <c r="F202" s="117"/>
      <c r="G202" s="117"/>
      <c r="H202" s="117"/>
      <c r="I202" s="102"/>
      <c r="J202" s="102"/>
      <c r="K202" s="117"/>
    </row>
    <row r="203" spans="2:11">
      <c r="B203" s="101"/>
      <c r="C203" s="117"/>
      <c r="D203" s="117"/>
      <c r="E203" s="117"/>
      <c r="F203" s="117"/>
      <c r="G203" s="117"/>
      <c r="H203" s="117"/>
      <c r="I203" s="102"/>
      <c r="J203" s="102"/>
      <c r="K203" s="117"/>
    </row>
    <row r="204" spans="2:11">
      <c r="B204" s="101"/>
      <c r="C204" s="117"/>
      <c r="D204" s="117"/>
      <c r="E204" s="117"/>
      <c r="F204" s="117"/>
      <c r="G204" s="117"/>
      <c r="H204" s="117"/>
      <c r="I204" s="102"/>
      <c r="J204" s="102"/>
      <c r="K204" s="117"/>
    </row>
    <row r="205" spans="2:11">
      <c r="B205" s="101"/>
      <c r="C205" s="117"/>
      <c r="D205" s="117"/>
      <c r="E205" s="117"/>
      <c r="F205" s="117"/>
      <c r="G205" s="117"/>
      <c r="H205" s="117"/>
      <c r="I205" s="102"/>
      <c r="J205" s="102"/>
      <c r="K205" s="117"/>
    </row>
    <row r="206" spans="2:11">
      <c r="B206" s="101"/>
      <c r="C206" s="117"/>
      <c r="D206" s="117"/>
      <c r="E206" s="117"/>
      <c r="F206" s="117"/>
      <c r="G206" s="117"/>
      <c r="H206" s="117"/>
      <c r="I206" s="102"/>
      <c r="J206" s="102"/>
      <c r="K206" s="117"/>
    </row>
    <row r="207" spans="2:11">
      <c r="B207" s="101"/>
      <c r="C207" s="117"/>
      <c r="D207" s="117"/>
      <c r="E207" s="117"/>
      <c r="F207" s="117"/>
      <c r="G207" s="117"/>
      <c r="H207" s="117"/>
      <c r="I207" s="102"/>
      <c r="J207" s="102"/>
      <c r="K207" s="117"/>
    </row>
    <row r="208" spans="2:11">
      <c r="B208" s="101"/>
      <c r="C208" s="117"/>
      <c r="D208" s="117"/>
      <c r="E208" s="117"/>
      <c r="F208" s="117"/>
      <c r="G208" s="117"/>
      <c r="H208" s="117"/>
      <c r="I208" s="102"/>
      <c r="J208" s="102"/>
      <c r="K208" s="117"/>
    </row>
    <row r="209" spans="2:11">
      <c r="B209" s="101"/>
      <c r="C209" s="117"/>
      <c r="D209" s="117"/>
      <c r="E209" s="117"/>
      <c r="F209" s="117"/>
      <c r="G209" s="117"/>
      <c r="H209" s="117"/>
      <c r="I209" s="102"/>
      <c r="J209" s="102"/>
      <c r="K209" s="117"/>
    </row>
    <row r="210" spans="2:11">
      <c r="B210" s="101"/>
      <c r="C210" s="117"/>
      <c r="D210" s="117"/>
      <c r="E210" s="117"/>
      <c r="F210" s="117"/>
      <c r="G210" s="117"/>
      <c r="H210" s="117"/>
      <c r="I210" s="102"/>
      <c r="J210" s="102"/>
      <c r="K210" s="117"/>
    </row>
    <row r="211" spans="2:11">
      <c r="B211" s="101"/>
      <c r="C211" s="117"/>
      <c r="D211" s="117"/>
      <c r="E211" s="117"/>
      <c r="F211" s="117"/>
      <c r="G211" s="117"/>
      <c r="H211" s="117"/>
      <c r="I211" s="102"/>
      <c r="J211" s="102"/>
      <c r="K211" s="117"/>
    </row>
    <row r="212" spans="2:11">
      <c r="B212" s="101"/>
      <c r="C212" s="117"/>
      <c r="D212" s="117"/>
      <c r="E212" s="117"/>
      <c r="F212" s="117"/>
      <c r="G212" s="117"/>
      <c r="H212" s="117"/>
      <c r="I212" s="102"/>
      <c r="J212" s="102"/>
      <c r="K212" s="117"/>
    </row>
    <row r="213" spans="2:11">
      <c r="B213" s="101"/>
      <c r="C213" s="117"/>
      <c r="D213" s="117"/>
      <c r="E213" s="117"/>
      <c r="F213" s="117"/>
      <c r="G213" s="117"/>
      <c r="H213" s="117"/>
      <c r="I213" s="102"/>
      <c r="J213" s="102"/>
      <c r="K213" s="117"/>
    </row>
    <row r="214" spans="2:11">
      <c r="B214" s="101"/>
      <c r="C214" s="117"/>
      <c r="D214" s="117"/>
      <c r="E214" s="117"/>
      <c r="F214" s="117"/>
      <c r="G214" s="117"/>
      <c r="H214" s="117"/>
      <c r="I214" s="102"/>
      <c r="J214" s="102"/>
      <c r="K214" s="117"/>
    </row>
    <row r="215" spans="2:11">
      <c r="B215" s="101"/>
      <c r="C215" s="117"/>
      <c r="D215" s="117"/>
      <c r="E215" s="117"/>
      <c r="F215" s="117"/>
      <c r="G215" s="117"/>
      <c r="H215" s="117"/>
      <c r="I215" s="102"/>
      <c r="J215" s="102"/>
      <c r="K215" s="117"/>
    </row>
    <row r="216" spans="2:11">
      <c r="B216" s="101"/>
      <c r="C216" s="117"/>
      <c r="D216" s="117"/>
      <c r="E216" s="117"/>
      <c r="F216" s="117"/>
      <c r="G216" s="117"/>
      <c r="H216" s="117"/>
      <c r="I216" s="102"/>
      <c r="J216" s="102"/>
      <c r="K216" s="117"/>
    </row>
    <row r="217" spans="2:11">
      <c r="B217" s="101"/>
      <c r="C217" s="117"/>
      <c r="D217" s="117"/>
      <c r="E217" s="117"/>
      <c r="F217" s="117"/>
      <c r="G217" s="117"/>
      <c r="H217" s="117"/>
      <c r="I217" s="102"/>
      <c r="J217" s="102"/>
      <c r="K217" s="117"/>
    </row>
    <row r="218" spans="2:11">
      <c r="B218" s="101"/>
      <c r="C218" s="117"/>
      <c r="D218" s="117"/>
      <c r="E218" s="117"/>
      <c r="F218" s="117"/>
      <c r="G218" s="117"/>
      <c r="H218" s="117"/>
      <c r="I218" s="102"/>
      <c r="J218" s="102"/>
      <c r="K218" s="117"/>
    </row>
    <row r="219" spans="2:11">
      <c r="B219" s="101"/>
      <c r="C219" s="117"/>
      <c r="D219" s="117"/>
      <c r="E219" s="117"/>
      <c r="F219" s="117"/>
      <c r="G219" s="117"/>
      <c r="H219" s="117"/>
      <c r="I219" s="102"/>
      <c r="J219" s="102"/>
      <c r="K219" s="117"/>
    </row>
    <row r="220" spans="2:11">
      <c r="B220" s="101"/>
      <c r="C220" s="117"/>
      <c r="D220" s="117"/>
      <c r="E220" s="117"/>
      <c r="F220" s="117"/>
      <c r="G220" s="117"/>
      <c r="H220" s="117"/>
      <c r="I220" s="102"/>
      <c r="J220" s="102"/>
      <c r="K220" s="117"/>
    </row>
    <row r="221" spans="2:11">
      <c r="B221" s="101"/>
      <c r="C221" s="117"/>
      <c r="D221" s="117"/>
      <c r="E221" s="117"/>
      <c r="F221" s="117"/>
      <c r="G221" s="117"/>
      <c r="H221" s="117"/>
      <c r="I221" s="102"/>
      <c r="J221" s="102"/>
      <c r="K221" s="117"/>
    </row>
    <row r="222" spans="2:11">
      <c r="B222" s="101"/>
      <c r="C222" s="117"/>
      <c r="D222" s="117"/>
      <c r="E222" s="117"/>
      <c r="F222" s="117"/>
      <c r="G222" s="117"/>
      <c r="H222" s="117"/>
      <c r="I222" s="102"/>
      <c r="J222" s="102"/>
      <c r="K222" s="117"/>
    </row>
    <row r="223" spans="2:11">
      <c r="B223" s="101"/>
      <c r="C223" s="117"/>
      <c r="D223" s="117"/>
      <c r="E223" s="117"/>
      <c r="F223" s="117"/>
      <c r="G223" s="117"/>
      <c r="H223" s="117"/>
      <c r="I223" s="102"/>
      <c r="J223" s="102"/>
      <c r="K223" s="117"/>
    </row>
    <row r="224" spans="2:11">
      <c r="B224" s="101"/>
      <c r="C224" s="117"/>
      <c r="D224" s="117"/>
      <c r="E224" s="117"/>
      <c r="F224" s="117"/>
      <c r="G224" s="117"/>
      <c r="H224" s="117"/>
      <c r="I224" s="102"/>
      <c r="J224" s="102"/>
      <c r="K224" s="117"/>
    </row>
    <row r="225" spans="2:11">
      <c r="B225" s="101"/>
      <c r="C225" s="117"/>
      <c r="D225" s="117"/>
      <c r="E225" s="117"/>
      <c r="F225" s="117"/>
      <c r="G225" s="117"/>
      <c r="H225" s="117"/>
      <c r="I225" s="102"/>
      <c r="J225" s="102"/>
      <c r="K225" s="117"/>
    </row>
    <row r="226" spans="2:11">
      <c r="B226" s="101"/>
      <c r="C226" s="117"/>
      <c r="D226" s="117"/>
      <c r="E226" s="117"/>
      <c r="F226" s="117"/>
      <c r="G226" s="117"/>
      <c r="H226" s="117"/>
      <c r="I226" s="102"/>
      <c r="J226" s="102"/>
      <c r="K226" s="117"/>
    </row>
    <row r="227" spans="2:11">
      <c r="B227" s="101"/>
      <c r="C227" s="117"/>
      <c r="D227" s="117"/>
      <c r="E227" s="117"/>
      <c r="F227" s="117"/>
      <c r="G227" s="117"/>
      <c r="H227" s="117"/>
      <c r="I227" s="102"/>
      <c r="J227" s="102"/>
      <c r="K227" s="117"/>
    </row>
    <row r="228" spans="2:11">
      <c r="B228" s="101"/>
      <c r="C228" s="117"/>
      <c r="D228" s="117"/>
      <c r="E228" s="117"/>
      <c r="F228" s="117"/>
      <c r="G228" s="117"/>
      <c r="H228" s="117"/>
      <c r="I228" s="102"/>
      <c r="J228" s="102"/>
      <c r="K228" s="117"/>
    </row>
    <row r="229" spans="2:11">
      <c r="B229" s="101"/>
      <c r="C229" s="117"/>
      <c r="D229" s="117"/>
      <c r="E229" s="117"/>
      <c r="F229" s="117"/>
      <c r="G229" s="117"/>
      <c r="H229" s="117"/>
      <c r="I229" s="102"/>
      <c r="J229" s="102"/>
      <c r="K229" s="117"/>
    </row>
    <row r="230" spans="2:11">
      <c r="B230" s="101"/>
      <c r="C230" s="117"/>
      <c r="D230" s="117"/>
      <c r="E230" s="117"/>
      <c r="F230" s="117"/>
      <c r="G230" s="117"/>
      <c r="H230" s="117"/>
      <c r="I230" s="102"/>
      <c r="J230" s="102"/>
      <c r="K230" s="117"/>
    </row>
    <row r="231" spans="2:11">
      <c r="B231" s="101"/>
      <c r="C231" s="117"/>
      <c r="D231" s="117"/>
      <c r="E231" s="117"/>
      <c r="F231" s="117"/>
      <c r="G231" s="117"/>
      <c r="H231" s="117"/>
      <c r="I231" s="102"/>
      <c r="J231" s="102"/>
      <c r="K231" s="117"/>
    </row>
    <row r="232" spans="2:11">
      <c r="B232" s="101"/>
      <c r="C232" s="117"/>
      <c r="D232" s="117"/>
      <c r="E232" s="117"/>
      <c r="F232" s="117"/>
      <c r="G232" s="117"/>
      <c r="H232" s="117"/>
      <c r="I232" s="102"/>
      <c r="J232" s="102"/>
      <c r="K232" s="117"/>
    </row>
    <row r="233" spans="2:11">
      <c r="B233" s="101"/>
      <c r="C233" s="117"/>
      <c r="D233" s="117"/>
      <c r="E233" s="117"/>
      <c r="F233" s="117"/>
      <c r="G233" s="117"/>
      <c r="H233" s="117"/>
      <c r="I233" s="102"/>
      <c r="J233" s="102"/>
      <c r="K233" s="117"/>
    </row>
    <row r="234" spans="2:11">
      <c r="B234" s="101"/>
      <c r="C234" s="117"/>
      <c r="D234" s="117"/>
      <c r="E234" s="117"/>
      <c r="F234" s="117"/>
      <c r="G234" s="117"/>
      <c r="H234" s="117"/>
      <c r="I234" s="102"/>
      <c r="J234" s="102"/>
      <c r="K234" s="117"/>
    </row>
    <row r="235" spans="2:11">
      <c r="B235" s="101"/>
      <c r="C235" s="117"/>
      <c r="D235" s="117"/>
      <c r="E235" s="117"/>
      <c r="F235" s="117"/>
      <c r="G235" s="117"/>
      <c r="H235" s="117"/>
      <c r="I235" s="102"/>
      <c r="J235" s="102"/>
      <c r="K235" s="117"/>
    </row>
    <row r="236" spans="2:11">
      <c r="B236" s="101"/>
      <c r="C236" s="117"/>
      <c r="D236" s="117"/>
      <c r="E236" s="117"/>
      <c r="F236" s="117"/>
      <c r="G236" s="117"/>
      <c r="H236" s="117"/>
      <c r="I236" s="102"/>
      <c r="J236" s="102"/>
      <c r="K236" s="117"/>
    </row>
    <row r="237" spans="2:11">
      <c r="B237" s="101"/>
      <c r="C237" s="117"/>
      <c r="D237" s="117"/>
      <c r="E237" s="117"/>
      <c r="F237" s="117"/>
      <c r="G237" s="117"/>
      <c r="H237" s="117"/>
      <c r="I237" s="102"/>
      <c r="J237" s="102"/>
      <c r="K237" s="117"/>
    </row>
    <row r="238" spans="2:11">
      <c r="B238" s="101"/>
      <c r="C238" s="117"/>
      <c r="D238" s="117"/>
      <c r="E238" s="117"/>
      <c r="F238" s="117"/>
      <c r="G238" s="117"/>
      <c r="H238" s="117"/>
      <c r="I238" s="102"/>
      <c r="J238" s="102"/>
      <c r="K238" s="117"/>
    </row>
    <row r="239" spans="2:11">
      <c r="B239" s="101"/>
      <c r="C239" s="117"/>
      <c r="D239" s="117"/>
      <c r="E239" s="117"/>
      <c r="F239" s="117"/>
      <c r="G239" s="117"/>
      <c r="H239" s="117"/>
      <c r="I239" s="102"/>
      <c r="J239" s="102"/>
      <c r="K239" s="117"/>
    </row>
    <row r="240" spans="2:11">
      <c r="B240" s="101"/>
      <c r="C240" s="117"/>
      <c r="D240" s="117"/>
      <c r="E240" s="117"/>
      <c r="F240" s="117"/>
      <c r="G240" s="117"/>
      <c r="H240" s="117"/>
      <c r="I240" s="102"/>
      <c r="J240" s="102"/>
      <c r="K240" s="117"/>
    </row>
    <row r="241" spans="2:11">
      <c r="B241" s="101"/>
      <c r="C241" s="117"/>
      <c r="D241" s="117"/>
      <c r="E241" s="117"/>
      <c r="F241" s="117"/>
      <c r="G241" s="117"/>
      <c r="H241" s="117"/>
      <c r="I241" s="102"/>
      <c r="J241" s="102"/>
      <c r="K241" s="117"/>
    </row>
    <row r="242" spans="2:11">
      <c r="B242" s="101"/>
      <c r="C242" s="117"/>
      <c r="D242" s="117"/>
      <c r="E242" s="117"/>
      <c r="F242" s="117"/>
      <c r="G242" s="117"/>
      <c r="H242" s="117"/>
      <c r="I242" s="102"/>
      <c r="J242" s="102"/>
      <c r="K242" s="117"/>
    </row>
    <row r="243" spans="2:11">
      <c r="B243" s="101"/>
      <c r="C243" s="117"/>
      <c r="D243" s="117"/>
      <c r="E243" s="117"/>
      <c r="F243" s="117"/>
      <c r="G243" s="117"/>
      <c r="H243" s="117"/>
      <c r="I243" s="102"/>
      <c r="J243" s="102"/>
      <c r="K243" s="117"/>
    </row>
    <row r="244" spans="2:11">
      <c r="B244" s="101"/>
      <c r="C244" s="117"/>
      <c r="D244" s="117"/>
      <c r="E244" s="117"/>
      <c r="F244" s="117"/>
      <c r="G244" s="117"/>
      <c r="H244" s="117"/>
      <c r="I244" s="102"/>
      <c r="J244" s="102"/>
      <c r="K244" s="117"/>
    </row>
    <row r="245" spans="2:11">
      <c r="B245" s="101"/>
      <c r="C245" s="117"/>
      <c r="D245" s="117"/>
      <c r="E245" s="117"/>
      <c r="F245" s="117"/>
      <c r="G245" s="117"/>
      <c r="H245" s="117"/>
      <c r="I245" s="102"/>
      <c r="J245" s="102"/>
      <c r="K245" s="117"/>
    </row>
    <row r="246" spans="2:11">
      <c r="B246" s="101"/>
      <c r="C246" s="117"/>
      <c r="D246" s="117"/>
      <c r="E246" s="117"/>
      <c r="F246" s="117"/>
      <c r="G246" s="117"/>
      <c r="H246" s="117"/>
      <c r="I246" s="102"/>
      <c r="J246" s="102"/>
      <c r="K246" s="117"/>
    </row>
    <row r="247" spans="2:11">
      <c r="B247" s="101"/>
      <c r="C247" s="117"/>
      <c r="D247" s="117"/>
      <c r="E247" s="117"/>
      <c r="F247" s="117"/>
      <c r="G247" s="117"/>
      <c r="H247" s="117"/>
      <c r="I247" s="102"/>
      <c r="J247" s="102"/>
      <c r="K247" s="117"/>
    </row>
    <row r="248" spans="2:11">
      <c r="B248" s="101"/>
      <c r="C248" s="117"/>
      <c r="D248" s="117"/>
      <c r="E248" s="117"/>
      <c r="F248" s="117"/>
      <c r="G248" s="117"/>
      <c r="H248" s="117"/>
      <c r="I248" s="102"/>
      <c r="J248" s="102"/>
      <c r="K248" s="117"/>
    </row>
    <row r="249" spans="2:11">
      <c r="B249" s="101"/>
      <c r="C249" s="117"/>
      <c r="D249" s="117"/>
      <c r="E249" s="117"/>
      <c r="F249" s="117"/>
      <c r="G249" s="117"/>
      <c r="H249" s="117"/>
      <c r="I249" s="102"/>
      <c r="J249" s="102"/>
      <c r="K249" s="117"/>
    </row>
    <row r="250" spans="2:11">
      <c r="B250" s="101"/>
      <c r="C250" s="117"/>
      <c r="D250" s="117"/>
      <c r="E250" s="117"/>
      <c r="F250" s="117"/>
      <c r="G250" s="117"/>
      <c r="H250" s="117"/>
      <c r="I250" s="102"/>
      <c r="J250" s="102"/>
      <c r="K250" s="117"/>
    </row>
    <row r="251" spans="2:11">
      <c r="B251" s="101"/>
      <c r="C251" s="117"/>
      <c r="D251" s="117"/>
      <c r="E251" s="117"/>
      <c r="F251" s="117"/>
      <c r="G251" s="117"/>
      <c r="H251" s="117"/>
      <c r="I251" s="102"/>
      <c r="J251" s="102"/>
      <c r="K251" s="117"/>
    </row>
    <row r="252" spans="2:11">
      <c r="B252" s="101"/>
      <c r="C252" s="117"/>
      <c r="D252" s="117"/>
      <c r="E252" s="117"/>
      <c r="F252" s="117"/>
      <c r="G252" s="117"/>
      <c r="H252" s="117"/>
      <c r="I252" s="102"/>
      <c r="J252" s="102"/>
      <c r="K252" s="117"/>
    </row>
    <row r="253" spans="2:11">
      <c r="B253" s="101"/>
      <c r="C253" s="117"/>
      <c r="D253" s="117"/>
      <c r="E253" s="117"/>
      <c r="F253" s="117"/>
      <c r="G253" s="117"/>
      <c r="H253" s="117"/>
      <c r="I253" s="102"/>
      <c r="J253" s="102"/>
      <c r="K253" s="117"/>
    </row>
    <row r="254" spans="2:11">
      <c r="B254" s="101"/>
      <c r="C254" s="117"/>
      <c r="D254" s="117"/>
      <c r="E254" s="117"/>
      <c r="F254" s="117"/>
      <c r="G254" s="117"/>
      <c r="H254" s="117"/>
      <c r="I254" s="102"/>
      <c r="J254" s="102"/>
      <c r="K254" s="117"/>
    </row>
    <row r="255" spans="2:11">
      <c r="B255" s="101"/>
      <c r="C255" s="117"/>
      <c r="D255" s="117"/>
      <c r="E255" s="117"/>
      <c r="F255" s="117"/>
      <c r="G255" s="117"/>
      <c r="H255" s="117"/>
      <c r="I255" s="102"/>
      <c r="J255" s="102"/>
      <c r="K255" s="117"/>
    </row>
    <row r="256" spans="2:11">
      <c r="B256" s="101"/>
      <c r="C256" s="117"/>
      <c r="D256" s="117"/>
      <c r="E256" s="117"/>
      <c r="F256" s="117"/>
      <c r="G256" s="117"/>
      <c r="H256" s="117"/>
      <c r="I256" s="102"/>
      <c r="J256" s="102"/>
      <c r="K256" s="117"/>
    </row>
    <row r="257" spans="2:11">
      <c r="B257" s="101"/>
      <c r="C257" s="117"/>
      <c r="D257" s="117"/>
      <c r="E257" s="117"/>
      <c r="F257" s="117"/>
      <c r="G257" s="117"/>
      <c r="H257" s="117"/>
      <c r="I257" s="102"/>
      <c r="J257" s="102"/>
      <c r="K257" s="117"/>
    </row>
    <row r="258" spans="2:11">
      <c r="B258" s="101"/>
      <c r="C258" s="117"/>
      <c r="D258" s="117"/>
      <c r="E258" s="117"/>
      <c r="F258" s="117"/>
      <c r="G258" s="117"/>
      <c r="H258" s="117"/>
      <c r="I258" s="102"/>
      <c r="J258" s="102"/>
      <c r="K258" s="117"/>
    </row>
    <row r="259" spans="2:11">
      <c r="B259" s="101"/>
      <c r="C259" s="117"/>
      <c r="D259" s="117"/>
      <c r="E259" s="117"/>
      <c r="F259" s="117"/>
      <c r="G259" s="117"/>
      <c r="H259" s="117"/>
      <c r="I259" s="102"/>
      <c r="J259" s="102"/>
      <c r="K259" s="117"/>
    </row>
    <row r="260" spans="2:11">
      <c r="B260" s="101"/>
      <c r="C260" s="117"/>
      <c r="D260" s="117"/>
      <c r="E260" s="117"/>
      <c r="F260" s="117"/>
      <c r="G260" s="117"/>
      <c r="H260" s="117"/>
      <c r="I260" s="102"/>
      <c r="J260" s="102"/>
      <c r="K260" s="117"/>
    </row>
    <row r="261" spans="2:11">
      <c r="B261" s="101"/>
      <c r="C261" s="117"/>
      <c r="D261" s="117"/>
      <c r="E261" s="117"/>
      <c r="F261" s="117"/>
      <c r="G261" s="117"/>
      <c r="H261" s="117"/>
      <c r="I261" s="102"/>
      <c r="J261" s="102"/>
      <c r="K261" s="117"/>
    </row>
    <row r="262" spans="2:11">
      <c r="B262" s="101"/>
      <c r="C262" s="117"/>
      <c r="D262" s="117"/>
      <c r="E262" s="117"/>
      <c r="F262" s="117"/>
      <c r="G262" s="117"/>
      <c r="H262" s="117"/>
      <c r="I262" s="102"/>
      <c r="J262" s="102"/>
      <c r="K262" s="117"/>
    </row>
    <row r="263" spans="2:11">
      <c r="B263" s="101"/>
      <c r="C263" s="117"/>
      <c r="D263" s="117"/>
      <c r="E263" s="117"/>
      <c r="F263" s="117"/>
      <c r="G263" s="117"/>
      <c r="H263" s="117"/>
      <c r="I263" s="102"/>
      <c r="J263" s="102"/>
      <c r="K263" s="117"/>
    </row>
    <row r="264" spans="2:11">
      <c r="B264" s="101"/>
      <c r="C264" s="117"/>
      <c r="D264" s="117"/>
      <c r="E264" s="117"/>
      <c r="F264" s="117"/>
      <c r="G264" s="117"/>
      <c r="H264" s="117"/>
      <c r="I264" s="102"/>
      <c r="J264" s="102"/>
      <c r="K264" s="117"/>
    </row>
    <row r="265" spans="2:11">
      <c r="B265" s="101"/>
      <c r="C265" s="117"/>
      <c r="D265" s="117"/>
      <c r="E265" s="117"/>
      <c r="F265" s="117"/>
      <c r="G265" s="117"/>
      <c r="H265" s="117"/>
      <c r="I265" s="102"/>
      <c r="J265" s="102"/>
      <c r="K265" s="117"/>
    </row>
    <row r="266" spans="2:11">
      <c r="B266" s="101"/>
      <c r="C266" s="117"/>
      <c r="D266" s="117"/>
      <c r="E266" s="117"/>
      <c r="F266" s="117"/>
      <c r="G266" s="117"/>
      <c r="H266" s="117"/>
      <c r="I266" s="102"/>
      <c r="J266" s="102"/>
      <c r="K266" s="117"/>
    </row>
    <row r="267" spans="2:11">
      <c r="B267" s="101"/>
      <c r="C267" s="117"/>
      <c r="D267" s="117"/>
      <c r="E267" s="117"/>
      <c r="F267" s="117"/>
      <c r="G267" s="117"/>
      <c r="H267" s="117"/>
      <c r="I267" s="102"/>
      <c r="J267" s="102"/>
      <c r="K267" s="117"/>
    </row>
    <row r="268" spans="2:11">
      <c r="B268" s="101"/>
      <c r="C268" s="117"/>
      <c r="D268" s="117"/>
      <c r="E268" s="117"/>
      <c r="F268" s="117"/>
      <c r="G268" s="117"/>
      <c r="H268" s="117"/>
      <c r="I268" s="102"/>
      <c r="J268" s="102"/>
      <c r="K268" s="117"/>
    </row>
    <row r="269" spans="2:11">
      <c r="B269" s="101"/>
      <c r="C269" s="117"/>
      <c r="D269" s="117"/>
      <c r="E269" s="117"/>
      <c r="F269" s="117"/>
      <c r="G269" s="117"/>
      <c r="H269" s="117"/>
      <c r="I269" s="102"/>
      <c r="J269" s="102"/>
      <c r="K269" s="117"/>
    </row>
    <row r="270" spans="2:11">
      <c r="B270" s="101"/>
      <c r="C270" s="117"/>
      <c r="D270" s="117"/>
      <c r="E270" s="117"/>
      <c r="F270" s="117"/>
      <c r="G270" s="117"/>
      <c r="H270" s="117"/>
      <c r="I270" s="102"/>
      <c r="J270" s="102"/>
      <c r="K270" s="117"/>
    </row>
    <row r="271" spans="2:11">
      <c r="B271" s="101"/>
      <c r="C271" s="117"/>
      <c r="D271" s="117"/>
      <c r="E271" s="117"/>
      <c r="F271" s="117"/>
      <c r="G271" s="117"/>
      <c r="H271" s="117"/>
      <c r="I271" s="102"/>
      <c r="J271" s="102"/>
      <c r="K271" s="117"/>
    </row>
    <row r="272" spans="2:11">
      <c r="B272" s="101"/>
      <c r="C272" s="117"/>
      <c r="D272" s="117"/>
      <c r="E272" s="117"/>
      <c r="F272" s="117"/>
      <c r="G272" s="117"/>
      <c r="H272" s="117"/>
      <c r="I272" s="102"/>
      <c r="J272" s="102"/>
      <c r="K272" s="117"/>
    </row>
    <row r="273" spans="2:11">
      <c r="B273" s="101"/>
      <c r="C273" s="117"/>
      <c r="D273" s="117"/>
      <c r="E273" s="117"/>
      <c r="F273" s="117"/>
      <c r="G273" s="117"/>
      <c r="H273" s="117"/>
      <c r="I273" s="102"/>
      <c r="J273" s="102"/>
      <c r="K273" s="117"/>
    </row>
    <row r="274" spans="2:11">
      <c r="B274" s="101"/>
      <c r="C274" s="117"/>
      <c r="D274" s="117"/>
      <c r="E274" s="117"/>
      <c r="F274" s="117"/>
      <c r="G274" s="117"/>
      <c r="H274" s="117"/>
      <c r="I274" s="102"/>
      <c r="J274" s="102"/>
      <c r="K274" s="117"/>
    </row>
    <row r="275" spans="2:11">
      <c r="B275" s="101"/>
      <c r="C275" s="117"/>
      <c r="D275" s="117"/>
      <c r="E275" s="117"/>
      <c r="F275" s="117"/>
      <c r="G275" s="117"/>
      <c r="H275" s="117"/>
      <c r="I275" s="102"/>
      <c r="J275" s="102"/>
      <c r="K275" s="117"/>
    </row>
    <row r="276" spans="2:11">
      <c r="B276" s="101"/>
      <c r="C276" s="117"/>
      <c r="D276" s="117"/>
      <c r="E276" s="117"/>
      <c r="F276" s="117"/>
      <c r="G276" s="117"/>
      <c r="H276" s="117"/>
      <c r="I276" s="102"/>
      <c r="J276" s="102"/>
      <c r="K276" s="117"/>
    </row>
    <row r="277" spans="2:11">
      <c r="B277" s="101"/>
      <c r="C277" s="117"/>
      <c r="D277" s="117"/>
      <c r="E277" s="117"/>
      <c r="F277" s="117"/>
      <c r="G277" s="117"/>
      <c r="H277" s="117"/>
      <c r="I277" s="102"/>
      <c r="J277" s="102"/>
      <c r="K277" s="117"/>
    </row>
    <row r="278" spans="2:11">
      <c r="B278" s="101"/>
      <c r="C278" s="117"/>
      <c r="D278" s="117"/>
      <c r="E278" s="117"/>
      <c r="F278" s="117"/>
      <c r="G278" s="117"/>
      <c r="H278" s="117"/>
      <c r="I278" s="102"/>
      <c r="J278" s="102"/>
      <c r="K278" s="117"/>
    </row>
    <row r="279" spans="2:11">
      <c r="B279" s="101"/>
      <c r="C279" s="117"/>
      <c r="D279" s="117"/>
      <c r="E279" s="117"/>
      <c r="F279" s="117"/>
      <c r="G279" s="117"/>
      <c r="H279" s="117"/>
      <c r="I279" s="102"/>
      <c r="J279" s="102"/>
      <c r="K279" s="117"/>
    </row>
    <row r="280" spans="2:11">
      <c r="B280" s="101"/>
      <c r="C280" s="117"/>
      <c r="D280" s="117"/>
      <c r="E280" s="117"/>
      <c r="F280" s="117"/>
      <c r="G280" s="117"/>
      <c r="H280" s="117"/>
      <c r="I280" s="102"/>
      <c r="J280" s="102"/>
      <c r="K280" s="117"/>
    </row>
    <row r="281" spans="2:11">
      <c r="B281" s="101"/>
      <c r="C281" s="117"/>
      <c r="D281" s="117"/>
      <c r="E281" s="117"/>
      <c r="F281" s="117"/>
      <c r="G281" s="117"/>
      <c r="H281" s="117"/>
      <c r="I281" s="102"/>
      <c r="J281" s="102"/>
      <c r="K281" s="117"/>
    </row>
    <row r="282" spans="2:11">
      <c r="B282" s="101"/>
      <c r="C282" s="117"/>
      <c r="D282" s="117"/>
      <c r="E282" s="117"/>
      <c r="F282" s="117"/>
      <c r="G282" s="117"/>
      <c r="H282" s="117"/>
      <c r="I282" s="102"/>
      <c r="J282" s="102"/>
      <c r="K282" s="117"/>
    </row>
    <row r="283" spans="2:11">
      <c r="B283" s="101"/>
      <c r="C283" s="117"/>
      <c r="D283" s="117"/>
      <c r="E283" s="117"/>
      <c r="F283" s="117"/>
      <c r="G283" s="117"/>
      <c r="H283" s="117"/>
      <c r="I283" s="102"/>
      <c r="J283" s="102"/>
      <c r="K283" s="117"/>
    </row>
    <row r="284" spans="2:11">
      <c r="B284" s="101"/>
      <c r="C284" s="117"/>
      <c r="D284" s="117"/>
      <c r="E284" s="117"/>
      <c r="F284" s="117"/>
      <c r="G284" s="117"/>
      <c r="H284" s="117"/>
      <c r="I284" s="102"/>
      <c r="J284" s="102"/>
      <c r="K284" s="117"/>
    </row>
    <row r="285" spans="2:11">
      <c r="B285" s="101"/>
      <c r="C285" s="117"/>
      <c r="D285" s="117"/>
      <c r="E285" s="117"/>
      <c r="F285" s="117"/>
      <c r="G285" s="117"/>
      <c r="H285" s="117"/>
      <c r="I285" s="102"/>
      <c r="J285" s="102"/>
      <c r="K285" s="117"/>
    </row>
    <row r="286" spans="2:11">
      <c r="B286" s="101"/>
      <c r="C286" s="117"/>
      <c r="D286" s="117"/>
      <c r="E286" s="117"/>
      <c r="F286" s="117"/>
      <c r="G286" s="117"/>
      <c r="H286" s="117"/>
      <c r="I286" s="102"/>
      <c r="J286" s="102"/>
      <c r="K286" s="117"/>
    </row>
    <row r="287" spans="2:11">
      <c r="B287" s="101"/>
      <c r="C287" s="117"/>
      <c r="D287" s="117"/>
      <c r="E287" s="117"/>
      <c r="F287" s="117"/>
      <c r="G287" s="117"/>
      <c r="H287" s="117"/>
      <c r="I287" s="102"/>
      <c r="J287" s="102"/>
      <c r="K287" s="117"/>
    </row>
    <row r="288" spans="2:11">
      <c r="B288" s="101"/>
      <c r="C288" s="117"/>
      <c r="D288" s="117"/>
      <c r="E288" s="117"/>
      <c r="F288" s="117"/>
      <c r="G288" s="117"/>
      <c r="H288" s="117"/>
      <c r="I288" s="102"/>
      <c r="J288" s="102"/>
      <c r="K288" s="117"/>
    </row>
    <row r="289" spans="2:11">
      <c r="B289" s="101"/>
      <c r="C289" s="117"/>
      <c r="D289" s="117"/>
      <c r="E289" s="117"/>
      <c r="F289" s="117"/>
      <c r="G289" s="117"/>
      <c r="H289" s="117"/>
      <c r="I289" s="102"/>
      <c r="J289" s="102"/>
      <c r="K289" s="117"/>
    </row>
    <row r="290" spans="2:11">
      <c r="B290" s="101"/>
      <c r="C290" s="117"/>
      <c r="D290" s="117"/>
      <c r="E290" s="117"/>
      <c r="F290" s="117"/>
      <c r="G290" s="117"/>
      <c r="H290" s="117"/>
      <c r="I290" s="102"/>
      <c r="J290" s="102"/>
      <c r="K290" s="117"/>
    </row>
    <row r="291" spans="2:11">
      <c r="B291" s="101"/>
      <c r="C291" s="117"/>
      <c r="D291" s="117"/>
      <c r="E291" s="117"/>
      <c r="F291" s="117"/>
      <c r="G291" s="117"/>
      <c r="H291" s="117"/>
      <c r="I291" s="102"/>
      <c r="J291" s="102"/>
      <c r="K291" s="117"/>
    </row>
    <row r="292" spans="2:11">
      <c r="B292" s="101"/>
      <c r="C292" s="117"/>
      <c r="D292" s="117"/>
      <c r="E292" s="117"/>
      <c r="F292" s="117"/>
      <c r="G292" s="117"/>
      <c r="H292" s="117"/>
      <c r="I292" s="102"/>
      <c r="J292" s="102"/>
      <c r="K292" s="117"/>
    </row>
    <row r="293" spans="2:11">
      <c r="B293" s="101"/>
      <c r="C293" s="117"/>
      <c r="D293" s="117"/>
      <c r="E293" s="117"/>
      <c r="F293" s="117"/>
      <c r="G293" s="117"/>
      <c r="H293" s="117"/>
      <c r="I293" s="102"/>
      <c r="J293" s="102"/>
      <c r="K293" s="117"/>
    </row>
    <row r="294" spans="2:11">
      <c r="B294" s="101"/>
      <c r="C294" s="117"/>
      <c r="D294" s="117"/>
      <c r="E294" s="117"/>
      <c r="F294" s="117"/>
      <c r="G294" s="117"/>
      <c r="H294" s="117"/>
      <c r="I294" s="102"/>
      <c r="J294" s="102"/>
      <c r="K294" s="117"/>
    </row>
    <row r="295" spans="2:11">
      <c r="B295" s="101"/>
      <c r="C295" s="117"/>
      <c r="D295" s="117"/>
      <c r="E295" s="117"/>
      <c r="F295" s="117"/>
      <c r="G295" s="117"/>
      <c r="H295" s="117"/>
      <c r="I295" s="102"/>
      <c r="J295" s="102"/>
      <c r="K295" s="117"/>
    </row>
    <row r="296" spans="2:11">
      <c r="B296" s="101"/>
      <c r="C296" s="117"/>
      <c r="D296" s="117"/>
      <c r="E296" s="117"/>
      <c r="F296" s="117"/>
      <c r="G296" s="117"/>
      <c r="H296" s="117"/>
      <c r="I296" s="102"/>
      <c r="J296" s="102"/>
      <c r="K296" s="117"/>
    </row>
    <row r="297" spans="2:11">
      <c r="B297" s="101"/>
      <c r="C297" s="117"/>
      <c r="D297" s="117"/>
      <c r="E297" s="117"/>
      <c r="F297" s="117"/>
      <c r="G297" s="117"/>
      <c r="H297" s="117"/>
      <c r="I297" s="102"/>
      <c r="J297" s="102"/>
      <c r="K297" s="117"/>
    </row>
    <row r="298" spans="2:11">
      <c r="B298" s="101"/>
      <c r="C298" s="117"/>
      <c r="D298" s="117"/>
      <c r="E298" s="117"/>
      <c r="F298" s="117"/>
      <c r="G298" s="117"/>
      <c r="H298" s="117"/>
      <c r="I298" s="102"/>
      <c r="J298" s="102"/>
      <c r="K298" s="117"/>
    </row>
    <row r="299" spans="2:11">
      <c r="B299" s="101"/>
      <c r="C299" s="117"/>
      <c r="D299" s="117"/>
      <c r="E299" s="117"/>
      <c r="F299" s="117"/>
      <c r="G299" s="117"/>
      <c r="H299" s="117"/>
      <c r="I299" s="102"/>
      <c r="J299" s="102"/>
      <c r="K299" s="117"/>
    </row>
    <row r="300" spans="2:11">
      <c r="B300" s="101"/>
      <c r="C300" s="117"/>
      <c r="D300" s="117"/>
      <c r="E300" s="117"/>
      <c r="F300" s="117"/>
      <c r="G300" s="117"/>
      <c r="H300" s="117"/>
      <c r="I300" s="102"/>
      <c r="J300" s="102"/>
      <c r="K300" s="117"/>
    </row>
    <row r="301" spans="2:11">
      <c r="B301" s="101"/>
      <c r="C301" s="117"/>
      <c r="D301" s="117"/>
      <c r="E301" s="117"/>
      <c r="F301" s="117"/>
      <c r="G301" s="117"/>
      <c r="H301" s="117"/>
      <c r="I301" s="102"/>
      <c r="J301" s="102"/>
      <c r="K301" s="117"/>
    </row>
    <row r="302" spans="2:11">
      <c r="B302" s="101"/>
      <c r="C302" s="117"/>
      <c r="D302" s="117"/>
      <c r="E302" s="117"/>
      <c r="F302" s="117"/>
      <c r="G302" s="117"/>
      <c r="H302" s="117"/>
      <c r="I302" s="102"/>
      <c r="J302" s="102"/>
      <c r="K302" s="117"/>
    </row>
    <row r="303" spans="2:11">
      <c r="B303" s="101"/>
      <c r="C303" s="117"/>
      <c r="D303" s="117"/>
      <c r="E303" s="117"/>
      <c r="F303" s="117"/>
      <c r="G303" s="117"/>
      <c r="H303" s="117"/>
      <c r="I303" s="102"/>
      <c r="J303" s="102"/>
      <c r="K303" s="117"/>
    </row>
    <row r="304" spans="2:11">
      <c r="B304" s="101"/>
      <c r="C304" s="117"/>
      <c r="D304" s="117"/>
      <c r="E304" s="117"/>
      <c r="F304" s="117"/>
      <c r="G304" s="117"/>
      <c r="H304" s="117"/>
      <c r="I304" s="102"/>
      <c r="J304" s="102"/>
      <c r="K304" s="117"/>
    </row>
    <row r="305" spans="2:11">
      <c r="B305" s="101"/>
      <c r="C305" s="117"/>
      <c r="D305" s="117"/>
      <c r="E305" s="117"/>
      <c r="F305" s="117"/>
      <c r="G305" s="117"/>
      <c r="H305" s="117"/>
      <c r="I305" s="102"/>
      <c r="J305" s="102"/>
      <c r="K305" s="117"/>
    </row>
    <row r="306" spans="2:11">
      <c r="B306" s="101"/>
      <c r="C306" s="117"/>
      <c r="D306" s="117"/>
      <c r="E306" s="117"/>
      <c r="F306" s="117"/>
      <c r="G306" s="117"/>
      <c r="H306" s="117"/>
      <c r="I306" s="102"/>
      <c r="J306" s="102"/>
      <c r="K306" s="117"/>
    </row>
    <row r="307" spans="2:11">
      <c r="B307" s="101"/>
      <c r="C307" s="117"/>
      <c r="D307" s="117"/>
      <c r="E307" s="117"/>
      <c r="F307" s="117"/>
      <c r="G307" s="117"/>
      <c r="H307" s="117"/>
      <c r="I307" s="102"/>
      <c r="J307" s="102"/>
      <c r="K307" s="117"/>
    </row>
    <row r="308" spans="2:11">
      <c r="B308" s="101"/>
      <c r="C308" s="117"/>
      <c r="D308" s="117"/>
      <c r="E308" s="117"/>
      <c r="F308" s="117"/>
      <c r="G308" s="117"/>
      <c r="H308" s="117"/>
      <c r="I308" s="102"/>
      <c r="J308" s="102"/>
      <c r="K308" s="117"/>
    </row>
    <row r="309" spans="2:11">
      <c r="B309" s="101"/>
      <c r="C309" s="117"/>
      <c r="D309" s="117"/>
      <c r="E309" s="117"/>
      <c r="F309" s="117"/>
      <c r="G309" s="117"/>
      <c r="H309" s="117"/>
      <c r="I309" s="102"/>
      <c r="J309" s="102"/>
      <c r="K309" s="117"/>
    </row>
    <row r="310" spans="2:11">
      <c r="B310" s="101"/>
      <c r="C310" s="117"/>
      <c r="D310" s="117"/>
      <c r="E310" s="117"/>
      <c r="F310" s="117"/>
      <c r="G310" s="117"/>
      <c r="H310" s="117"/>
      <c r="I310" s="102"/>
      <c r="J310" s="102"/>
      <c r="K310" s="117"/>
    </row>
    <row r="311" spans="2:11">
      <c r="B311" s="101"/>
      <c r="C311" s="117"/>
      <c r="D311" s="117"/>
      <c r="E311" s="117"/>
      <c r="F311" s="117"/>
      <c r="G311" s="117"/>
      <c r="H311" s="117"/>
      <c r="I311" s="102"/>
      <c r="J311" s="102"/>
      <c r="K311" s="117"/>
    </row>
    <row r="312" spans="2:11">
      <c r="B312" s="101"/>
      <c r="C312" s="117"/>
      <c r="D312" s="117"/>
      <c r="E312" s="117"/>
      <c r="F312" s="117"/>
      <c r="G312" s="117"/>
      <c r="H312" s="117"/>
      <c r="I312" s="102"/>
      <c r="J312" s="102"/>
      <c r="K312" s="117"/>
    </row>
    <row r="313" spans="2:11">
      <c r="B313" s="101"/>
      <c r="C313" s="117"/>
      <c r="D313" s="117"/>
      <c r="E313" s="117"/>
      <c r="F313" s="117"/>
      <c r="G313" s="117"/>
      <c r="H313" s="117"/>
      <c r="I313" s="102"/>
      <c r="J313" s="102"/>
      <c r="K313" s="117"/>
    </row>
    <row r="314" spans="2:11">
      <c r="B314" s="101"/>
      <c r="C314" s="117"/>
      <c r="D314" s="117"/>
      <c r="E314" s="117"/>
      <c r="F314" s="117"/>
      <c r="G314" s="117"/>
      <c r="H314" s="117"/>
      <c r="I314" s="102"/>
      <c r="J314" s="102"/>
      <c r="K314" s="117"/>
    </row>
    <row r="315" spans="2:11">
      <c r="B315" s="101"/>
      <c r="C315" s="117"/>
      <c r="D315" s="117"/>
      <c r="E315" s="117"/>
      <c r="F315" s="117"/>
      <c r="G315" s="117"/>
      <c r="H315" s="117"/>
      <c r="I315" s="102"/>
      <c r="J315" s="102"/>
      <c r="K315" s="117"/>
    </row>
    <row r="316" spans="2:11">
      <c r="B316" s="101"/>
      <c r="C316" s="117"/>
      <c r="D316" s="117"/>
      <c r="E316" s="117"/>
      <c r="F316" s="117"/>
      <c r="G316" s="117"/>
      <c r="H316" s="117"/>
      <c r="I316" s="102"/>
      <c r="J316" s="102"/>
      <c r="K316" s="117"/>
    </row>
    <row r="317" spans="2:11">
      <c r="B317" s="101"/>
      <c r="C317" s="117"/>
      <c r="D317" s="117"/>
      <c r="E317" s="117"/>
      <c r="F317" s="117"/>
      <c r="G317" s="117"/>
      <c r="H317" s="117"/>
      <c r="I317" s="102"/>
      <c r="J317" s="102"/>
      <c r="K317" s="117"/>
    </row>
    <row r="318" spans="2:11">
      <c r="B318" s="101"/>
      <c r="C318" s="117"/>
      <c r="D318" s="117"/>
      <c r="E318" s="117"/>
      <c r="F318" s="117"/>
      <c r="G318" s="117"/>
      <c r="H318" s="117"/>
      <c r="I318" s="102"/>
      <c r="J318" s="102"/>
      <c r="K318" s="117"/>
    </row>
    <row r="319" spans="2:11">
      <c r="B319" s="101"/>
      <c r="C319" s="117"/>
      <c r="D319" s="117"/>
      <c r="E319" s="117"/>
      <c r="F319" s="117"/>
      <c r="G319" s="117"/>
      <c r="H319" s="117"/>
      <c r="I319" s="102"/>
      <c r="J319" s="102"/>
      <c r="K319" s="117"/>
    </row>
    <row r="320" spans="2:11">
      <c r="B320" s="101"/>
      <c r="C320" s="117"/>
      <c r="D320" s="117"/>
      <c r="E320" s="117"/>
      <c r="F320" s="117"/>
      <c r="G320" s="117"/>
      <c r="H320" s="117"/>
      <c r="I320" s="102"/>
      <c r="J320" s="102"/>
      <c r="K320" s="117"/>
    </row>
    <row r="321" spans="2:11">
      <c r="B321" s="101"/>
      <c r="C321" s="117"/>
      <c r="D321" s="117"/>
      <c r="E321" s="117"/>
      <c r="F321" s="117"/>
      <c r="G321" s="117"/>
      <c r="H321" s="117"/>
      <c r="I321" s="102"/>
      <c r="J321" s="102"/>
      <c r="K321" s="117"/>
    </row>
    <row r="322" spans="2:11">
      <c r="B322" s="101"/>
      <c r="C322" s="117"/>
      <c r="D322" s="117"/>
      <c r="E322" s="117"/>
      <c r="F322" s="117"/>
      <c r="G322" s="117"/>
      <c r="H322" s="117"/>
      <c r="I322" s="102"/>
      <c r="J322" s="102"/>
      <c r="K322" s="117"/>
    </row>
    <row r="323" spans="2:11">
      <c r="B323" s="101"/>
      <c r="C323" s="117"/>
      <c r="D323" s="117"/>
      <c r="E323" s="117"/>
      <c r="F323" s="117"/>
      <c r="G323" s="117"/>
      <c r="H323" s="117"/>
      <c r="I323" s="102"/>
      <c r="J323" s="102"/>
      <c r="K323" s="117"/>
    </row>
    <row r="324" spans="2:11">
      <c r="B324" s="101"/>
      <c r="C324" s="117"/>
      <c r="D324" s="117"/>
      <c r="E324" s="117"/>
      <c r="F324" s="117"/>
      <c r="G324" s="117"/>
      <c r="H324" s="117"/>
      <c r="I324" s="102"/>
      <c r="J324" s="102"/>
      <c r="K324" s="117"/>
    </row>
    <row r="325" spans="2:11">
      <c r="B325" s="101"/>
      <c r="C325" s="117"/>
      <c r="D325" s="117"/>
      <c r="E325" s="117"/>
      <c r="F325" s="117"/>
      <c r="G325" s="117"/>
      <c r="H325" s="117"/>
      <c r="I325" s="102"/>
      <c r="J325" s="102"/>
      <c r="K325" s="117"/>
    </row>
    <row r="326" spans="2:11">
      <c r="B326" s="101"/>
      <c r="C326" s="117"/>
      <c r="D326" s="117"/>
      <c r="E326" s="117"/>
      <c r="F326" s="117"/>
      <c r="G326" s="117"/>
      <c r="H326" s="117"/>
      <c r="I326" s="102"/>
      <c r="J326" s="102"/>
      <c r="K326" s="117"/>
    </row>
    <row r="327" spans="2:11">
      <c r="B327" s="101"/>
      <c r="C327" s="117"/>
      <c r="D327" s="117"/>
      <c r="E327" s="117"/>
      <c r="F327" s="117"/>
      <c r="G327" s="117"/>
      <c r="H327" s="117"/>
      <c r="I327" s="102"/>
      <c r="J327" s="102"/>
      <c r="K327" s="117"/>
    </row>
    <row r="328" spans="2:11">
      <c r="B328" s="101"/>
      <c r="C328" s="117"/>
      <c r="D328" s="117"/>
      <c r="E328" s="117"/>
      <c r="F328" s="117"/>
      <c r="G328" s="117"/>
      <c r="H328" s="117"/>
      <c r="I328" s="102"/>
      <c r="J328" s="102"/>
      <c r="K328" s="117"/>
    </row>
    <row r="329" spans="2:11">
      <c r="B329" s="101"/>
      <c r="C329" s="117"/>
      <c r="D329" s="117"/>
      <c r="E329" s="117"/>
      <c r="F329" s="117"/>
      <c r="G329" s="117"/>
      <c r="H329" s="117"/>
      <c r="I329" s="102"/>
      <c r="J329" s="102"/>
      <c r="K329" s="117"/>
    </row>
    <row r="330" spans="2:11">
      <c r="B330" s="101"/>
      <c r="C330" s="117"/>
      <c r="D330" s="117"/>
      <c r="E330" s="117"/>
      <c r="F330" s="117"/>
      <c r="G330" s="117"/>
      <c r="H330" s="117"/>
      <c r="I330" s="102"/>
      <c r="J330" s="102"/>
      <c r="K330" s="117"/>
    </row>
    <row r="331" spans="2:11">
      <c r="B331" s="101"/>
      <c r="C331" s="117"/>
      <c r="D331" s="117"/>
      <c r="E331" s="117"/>
      <c r="F331" s="117"/>
      <c r="G331" s="117"/>
      <c r="H331" s="117"/>
      <c r="I331" s="102"/>
      <c r="J331" s="102"/>
      <c r="K331" s="117"/>
    </row>
    <row r="332" spans="2:11">
      <c r="B332" s="101"/>
      <c r="C332" s="117"/>
      <c r="D332" s="117"/>
      <c r="E332" s="117"/>
      <c r="F332" s="117"/>
      <c r="G332" s="117"/>
      <c r="H332" s="117"/>
      <c r="I332" s="102"/>
      <c r="J332" s="102"/>
      <c r="K332" s="117"/>
    </row>
    <row r="333" spans="2:11">
      <c r="B333" s="101"/>
      <c r="C333" s="117"/>
      <c r="D333" s="117"/>
      <c r="E333" s="117"/>
      <c r="F333" s="117"/>
      <c r="G333" s="117"/>
      <c r="H333" s="117"/>
      <c r="I333" s="102"/>
      <c r="J333" s="102"/>
      <c r="K333" s="117"/>
    </row>
    <row r="334" spans="2:11">
      <c r="B334" s="101"/>
      <c r="C334" s="117"/>
      <c r="D334" s="117"/>
      <c r="E334" s="117"/>
      <c r="F334" s="117"/>
      <c r="G334" s="117"/>
      <c r="H334" s="117"/>
      <c r="I334" s="102"/>
      <c r="J334" s="102"/>
      <c r="K334" s="117"/>
    </row>
    <row r="335" spans="2:11">
      <c r="B335" s="101"/>
      <c r="C335" s="117"/>
      <c r="D335" s="117"/>
      <c r="E335" s="117"/>
      <c r="F335" s="117"/>
      <c r="G335" s="117"/>
      <c r="H335" s="117"/>
      <c r="I335" s="102"/>
      <c r="J335" s="102"/>
      <c r="K335" s="117"/>
    </row>
    <row r="336" spans="2:11">
      <c r="B336" s="101"/>
      <c r="C336" s="117"/>
      <c r="D336" s="117"/>
      <c r="E336" s="117"/>
      <c r="F336" s="117"/>
      <c r="G336" s="117"/>
      <c r="H336" s="117"/>
      <c r="I336" s="102"/>
      <c r="J336" s="102"/>
      <c r="K336" s="117"/>
    </row>
    <row r="337" spans="2:11">
      <c r="B337" s="101"/>
      <c r="C337" s="117"/>
      <c r="D337" s="117"/>
      <c r="E337" s="117"/>
      <c r="F337" s="117"/>
      <c r="G337" s="117"/>
      <c r="H337" s="117"/>
      <c r="I337" s="102"/>
      <c r="J337" s="102"/>
      <c r="K337" s="117"/>
    </row>
    <row r="338" spans="2:11">
      <c r="B338" s="101"/>
      <c r="C338" s="117"/>
      <c r="D338" s="117"/>
      <c r="E338" s="117"/>
      <c r="F338" s="117"/>
      <c r="G338" s="117"/>
      <c r="H338" s="117"/>
      <c r="I338" s="102"/>
      <c r="J338" s="102"/>
      <c r="K338" s="117"/>
    </row>
    <row r="339" spans="2:11">
      <c r="B339" s="101"/>
      <c r="C339" s="117"/>
      <c r="D339" s="117"/>
      <c r="E339" s="117"/>
      <c r="F339" s="117"/>
      <c r="G339" s="117"/>
      <c r="H339" s="117"/>
      <c r="I339" s="102"/>
      <c r="J339" s="102"/>
      <c r="K339" s="117"/>
    </row>
    <row r="340" spans="2:11">
      <c r="B340" s="101"/>
      <c r="C340" s="117"/>
      <c r="D340" s="117"/>
      <c r="E340" s="117"/>
      <c r="F340" s="117"/>
      <c r="G340" s="117"/>
      <c r="H340" s="117"/>
      <c r="I340" s="102"/>
      <c r="J340" s="102"/>
      <c r="K340" s="117"/>
    </row>
    <row r="341" spans="2:11">
      <c r="B341" s="101"/>
      <c r="C341" s="117"/>
      <c r="D341" s="117"/>
      <c r="E341" s="117"/>
      <c r="F341" s="117"/>
      <c r="G341" s="117"/>
      <c r="H341" s="117"/>
      <c r="I341" s="102"/>
      <c r="J341" s="102"/>
      <c r="K341" s="117"/>
    </row>
    <row r="342" spans="2:11">
      <c r="B342" s="101"/>
      <c r="C342" s="117"/>
      <c r="D342" s="117"/>
      <c r="E342" s="117"/>
      <c r="F342" s="117"/>
      <c r="G342" s="117"/>
      <c r="H342" s="117"/>
      <c r="I342" s="102"/>
      <c r="J342" s="102"/>
      <c r="K342" s="117"/>
    </row>
    <row r="343" spans="2:11">
      <c r="B343" s="101"/>
      <c r="C343" s="117"/>
      <c r="D343" s="117"/>
      <c r="E343" s="117"/>
      <c r="F343" s="117"/>
      <c r="G343" s="117"/>
      <c r="H343" s="117"/>
      <c r="I343" s="102"/>
      <c r="J343" s="102"/>
      <c r="K343" s="117"/>
    </row>
    <row r="344" spans="2:11">
      <c r="B344" s="101"/>
      <c r="C344" s="117"/>
      <c r="D344" s="117"/>
      <c r="E344" s="117"/>
      <c r="F344" s="117"/>
      <c r="G344" s="117"/>
      <c r="H344" s="117"/>
      <c r="I344" s="102"/>
      <c r="J344" s="102"/>
      <c r="K344" s="117"/>
    </row>
    <row r="345" spans="2:11">
      <c r="B345" s="101"/>
      <c r="C345" s="117"/>
      <c r="D345" s="117"/>
      <c r="E345" s="117"/>
      <c r="F345" s="117"/>
      <c r="G345" s="117"/>
      <c r="H345" s="117"/>
      <c r="I345" s="102"/>
      <c r="J345" s="102"/>
      <c r="K345" s="117"/>
    </row>
    <row r="346" spans="2:11">
      <c r="B346" s="101"/>
      <c r="C346" s="117"/>
      <c r="D346" s="117"/>
      <c r="E346" s="117"/>
      <c r="F346" s="117"/>
      <c r="G346" s="117"/>
      <c r="H346" s="117"/>
      <c r="I346" s="102"/>
      <c r="J346" s="102"/>
      <c r="K346" s="117"/>
    </row>
    <row r="347" spans="2:11">
      <c r="B347" s="101"/>
      <c r="C347" s="117"/>
      <c r="D347" s="117"/>
      <c r="E347" s="117"/>
      <c r="F347" s="117"/>
      <c r="G347" s="117"/>
      <c r="H347" s="117"/>
      <c r="I347" s="102"/>
      <c r="J347" s="102"/>
      <c r="K347" s="117"/>
    </row>
    <row r="348" spans="2:11">
      <c r="B348" s="101"/>
      <c r="C348" s="117"/>
      <c r="D348" s="117"/>
      <c r="E348" s="117"/>
      <c r="F348" s="117"/>
      <c r="G348" s="117"/>
      <c r="H348" s="117"/>
      <c r="I348" s="102"/>
      <c r="J348" s="102"/>
      <c r="K348" s="117"/>
    </row>
    <row r="349" spans="2:11">
      <c r="B349" s="101"/>
      <c r="C349" s="117"/>
      <c r="D349" s="117"/>
      <c r="E349" s="117"/>
      <c r="F349" s="117"/>
      <c r="G349" s="117"/>
      <c r="H349" s="117"/>
      <c r="I349" s="102"/>
      <c r="J349" s="102"/>
      <c r="K349" s="117"/>
    </row>
    <row r="350" spans="2:11">
      <c r="B350" s="101"/>
      <c r="C350" s="117"/>
      <c r="D350" s="117"/>
      <c r="E350" s="117"/>
      <c r="F350" s="117"/>
      <c r="G350" s="117"/>
      <c r="H350" s="117"/>
      <c r="I350" s="102"/>
      <c r="J350" s="102"/>
      <c r="K350" s="117"/>
    </row>
    <row r="351" spans="2:11">
      <c r="B351" s="101"/>
      <c r="C351" s="117"/>
      <c r="D351" s="117"/>
      <c r="E351" s="117"/>
      <c r="F351" s="117"/>
      <c r="G351" s="117"/>
      <c r="H351" s="117"/>
      <c r="I351" s="102"/>
      <c r="J351" s="102"/>
      <c r="K351" s="117"/>
    </row>
    <row r="352" spans="2:11">
      <c r="B352" s="101"/>
      <c r="C352" s="117"/>
      <c r="D352" s="117"/>
      <c r="E352" s="117"/>
      <c r="F352" s="117"/>
      <c r="G352" s="117"/>
      <c r="H352" s="117"/>
      <c r="I352" s="102"/>
      <c r="J352" s="102"/>
      <c r="K352" s="117"/>
    </row>
    <row r="353" spans="2:11">
      <c r="B353" s="101"/>
      <c r="C353" s="117"/>
      <c r="D353" s="117"/>
      <c r="E353" s="117"/>
      <c r="F353" s="117"/>
      <c r="G353" s="117"/>
      <c r="H353" s="117"/>
      <c r="I353" s="102"/>
      <c r="J353" s="102"/>
      <c r="K353" s="117"/>
    </row>
    <row r="354" spans="2:11">
      <c r="B354" s="101"/>
      <c r="C354" s="117"/>
      <c r="D354" s="117"/>
      <c r="E354" s="117"/>
      <c r="F354" s="117"/>
      <c r="G354" s="117"/>
      <c r="H354" s="117"/>
      <c r="I354" s="102"/>
      <c r="J354" s="102"/>
      <c r="K354" s="117"/>
    </row>
    <row r="355" spans="2:11">
      <c r="B355" s="101"/>
      <c r="C355" s="117"/>
      <c r="D355" s="117"/>
      <c r="E355" s="117"/>
      <c r="F355" s="117"/>
      <c r="G355" s="117"/>
      <c r="H355" s="117"/>
      <c r="I355" s="102"/>
      <c r="J355" s="102"/>
      <c r="K355" s="117"/>
    </row>
    <row r="356" spans="2:11">
      <c r="B356" s="101"/>
      <c r="C356" s="117"/>
      <c r="D356" s="117"/>
      <c r="E356" s="117"/>
      <c r="F356" s="117"/>
      <c r="G356" s="117"/>
      <c r="H356" s="117"/>
      <c r="I356" s="102"/>
      <c r="J356" s="102"/>
      <c r="K356" s="117"/>
    </row>
    <row r="357" spans="2:11">
      <c r="B357" s="101"/>
      <c r="C357" s="117"/>
      <c r="D357" s="117"/>
      <c r="E357" s="117"/>
      <c r="F357" s="117"/>
      <c r="G357" s="117"/>
      <c r="H357" s="117"/>
      <c r="I357" s="102"/>
      <c r="J357" s="102"/>
      <c r="K357" s="117"/>
    </row>
    <row r="358" spans="2:11">
      <c r="B358" s="101"/>
      <c r="C358" s="117"/>
      <c r="D358" s="117"/>
      <c r="E358" s="117"/>
      <c r="F358" s="117"/>
      <c r="G358" s="117"/>
      <c r="H358" s="117"/>
      <c r="I358" s="102"/>
      <c r="J358" s="102"/>
      <c r="K358" s="117"/>
    </row>
    <row r="359" spans="2:11">
      <c r="B359" s="101"/>
      <c r="C359" s="117"/>
      <c r="D359" s="117"/>
      <c r="E359" s="117"/>
      <c r="F359" s="117"/>
      <c r="G359" s="117"/>
      <c r="H359" s="117"/>
      <c r="I359" s="102"/>
      <c r="J359" s="102"/>
      <c r="K359" s="117"/>
    </row>
    <row r="360" spans="2:11">
      <c r="B360" s="101"/>
      <c r="C360" s="117"/>
      <c r="D360" s="117"/>
      <c r="E360" s="117"/>
      <c r="F360" s="117"/>
      <c r="G360" s="117"/>
      <c r="H360" s="117"/>
      <c r="I360" s="102"/>
      <c r="J360" s="102"/>
      <c r="K360" s="117"/>
    </row>
    <row r="361" spans="2:11">
      <c r="B361" s="101"/>
      <c r="C361" s="117"/>
      <c r="D361" s="117"/>
      <c r="E361" s="117"/>
      <c r="F361" s="117"/>
      <c r="G361" s="117"/>
      <c r="H361" s="117"/>
      <c r="I361" s="102"/>
      <c r="J361" s="102"/>
      <c r="K361" s="117"/>
    </row>
    <row r="362" spans="2:11">
      <c r="B362" s="101"/>
      <c r="C362" s="117"/>
      <c r="D362" s="117"/>
      <c r="E362" s="117"/>
      <c r="F362" s="117"/>
      <c r="G362" s="117"/>
      <c r="H362" s="117"/>
      <c r="I362" s="102"/>
      <c r="J362" s="102"/>
      <c r="K362" s="117"/>
    </row>
    <row r="363" spans="2:11">
      <c r="B363" s="101"/>
      <c r="C363" s="117"/>
      <c r="D363" s="117"/>
      <c r="E363" s="117"/>
      <c r="F363" s="117"/>
      <c r="G363" s="117"/>
      <c r="H363" s="117"/>
      <c r="I363" s="102"/>
      <c r="J363" s="102"/>
      <c r="K363" s="117"/>
    </row>
    <row r="364" spans="2:11">
      <c r="B364" s="101"/>
      <c r="C364" s="117"/>
      <c r="D364" s="117"/>
      <c r="E364" s="117"/>
      <c r="F364" s="117"/>
      <c r="G364" s="117"/>
      <c r="H364" s="117"/>
      <c r="I364" s="102"/>
      <c r="J364" s="102"/>
      <c r="K364" s="117"/>
    </row>
    <row r="365" spans="2:11">
      <c r="B365" s="101"/>
      <c r="C365" s="117"/>
      <c r="D365" s="117"/>
      <c r="E365" s="117"/>
      <c r="F365" s="117"/>
      <c r="G365" s="117"/>
      <c r="H365" s="117"/>
      <c r="I365" s="102"/>
      <c r="J365" s="102"/>
      <c r="K365" s="117"/>
    </row>
    <row r="366" spans="2:11">
      <c r="B366" s="101"/>
      <c r="C366" s="117"/>
      <c r="D366" s="117"/>
      <c r="E366" s="117"/>
      <c r="F366" s="117"/>
      <c r="G366" s="117"/>
      <c r="H366" s="117"/>
      <c r="I366" s="102"/>
      <c r="J366" s="102"/>
      <c r="K366" s="117"/>
    </row>
    <row r="367" spans="2:11">
      <c r="B367" s="101"/>
      <c r="C367" s="117"/>
      <c r="D367" s="117"/>
      <c r="E367" s="117"/>
      <c r="F367" s="117"/>
      <c r="G367" s="117"/>
      <c r="H367" s="117"/>
      <c r="I367" s="102"/>
      <c r="J367" s="102"/>
      <c r="K367" s="117"/>
    </row>
    <row r="368" spans="2:11">
      <c r="B368" s="101"/>
      <c r="C368" s="117"/>
      <c r="D368" s="117"/>
      <c r="E368" s="117"/>
      <c r="F368" s="117"/>
      <c r="G368" s="117"/>
      <c r="H368" s="117"/>
      <c r="I368" s="102"/>
      <c r="J368" s="102"/>
      <c r="K368" s="117"/>
    </row>
    <row r="369" spans="2:11">
      <c r="B369" s="101"/>
      <c r="C369" s="117"/>
      <c r="D369" s="117"/>
      <c r="E369" s="117"/>
      <c r="F369" s="117"/>
      <c r="G369" s="117"/>
      <c r="H369" s="117"/>
      <c r="I369" s="102"/>
      <c r="J369" s="102"/>
      <c r="K369" s="117"/>
    </row>
    <row r="370" spans="2:11">
      <c r="B370" s="101"/>
      <c r="C370" s="117"/>
      <c r="D370" s="117"/>
      <c r="E370" s="117"/>
      <c r="F370" s="117"/>
      <c r="G370" s="117"/>
      <c r="H370" s="117"/>
      <c r="I370" s="102"/>
      <c r="J370" s="102"/>
      <c r="K370" s="117"/>
    </row>
    <row r="371" spans="2:11">
      <c r="B371" s="101"/>
      <c r="C371" s="117"/>
      <c r="D371" s="117"/>
      <c r="E371" s="117"/>
      <c r="F371" s="117"/>
      <c r="G371" s="117"/>
      <c r="H371" s="117"/>
      <c r="I371" s="102"/>
      <c r="J371" s="102"/>
      <c r="K371" s="117"/>
    </row>
    <row r="372" spans="2:11">
      <c r="B372" s="101"/>
      <c r="C372" s="117"/>
      <c r="D372" s="117"/>
      <c r="E372" s="117"/>
      <c r="F372" s="117"/>
      <c r="G372" s="117"/>
      <c r="H372" s="117"/>
      <c r="I372" s="102"/>
      <c r="J372" s="102"/>
      <c r="K372" s="117"/>
    </row>
    <row r="373" spans="2:11">
      <c r="B373" s="101"/>
      <c r="C373" s="117"/>
      <c r="D373" s="117"/>
      <c r="E373" s="117"/>
      <c r="F373" s="117"/>
      <c r="G373" s="117"/>
      <c r="H373" s="117"/>
      <c r="I373" s="102"/>
      <c r="J373" s="102"/>
      <c r="K373" s="117"/>
    </row>
    <row r="374" spans="2:11">
      <c r="B374" s="101"/>
      <c r="C374" s="117"/>
      <c r="D374" s="117"/>
      <c r="E374" s="117"/>
      <c r="F374" s="117"/>
      <c r="G374" s="117"/>
      <c r="H374" s="117"/>
      <c r="I374" s="102"/>
      <c r="J374" s="102"/>
      <c r="K374" s="117"/>
    </row>
    <row r="375" spans="2:11">
      <c r="B375" s="101"/>
      <c r="C375" s="117"/>
      <c r="D375" s="117"/>
      <c r="E375" s="117"/>
      <c r="F375" s="117"/>
      <c r="G375" s="117"/>
      <c r="H375" s="117"/>
      <c r="I375" s="102"/>
      <c r="J375" s="102"/>
      <c r="K375" s="117"/>
    </row>
    <row r="376" spans="2:11">
      <c r="B376" s="101"/>
      <c r="C376" s="117"/>
      <c r="D376" s="117"/>
      <c r="E376" s="117"/>
      <c r="F376" s="117"/>
      <c r="G376" s="117"/>
      <c r="H376" s="117"/>
      <c r="I376" s="102"/>
      <c r="J376" s="102"/>
      <c r="K376" s="117"/>
    </row>
    <row r="377" spans="2:11">
      <c r="B377" s="101"/>
      <c r="C377" s="117"/>
      <c r="D377" s="117"/>
      <c r="E377" s="117"/>
      <c r="F377" s="117"/>
      <c r="G377" s="117"/>
      <c r="H377" s="117"/>
      <c r="I377" s="102"/>
      <c r="J377" s="102"/>
      <c r="K377" s="117"/>
    </row>
    <row r="378" spans="2:11">
      <c r="B378" s="101"/>
      <c r="C378" s="117"/>
      <c r="D378" s="117"/>
      <c r="E378" s="117"/>
      <c r="F378" s="117"/>
      <c r="G378" s="117"/>
      <c r="H378" s="117"/>
      <c r="I378" s="102"/>
      <c r="J378" s="102"/>
      <c r="K378" s="117"/>
    </row>
    <row r="379" spans="2:11">
      <c r="B379" s="101"/>
      <c r="C379" s="117"/>
      <c r="D379" s="117"/>
      <c r="E379" s="117"/>
      <c r="F379" s="117"/>
      <c r="G379" s="117"/>
      <c r="H379" s="117"/>
      <c r="I379" s="102"/>
      <c r="J379" s="102"/>
      <c r="K379" s="117"/>
    </row>
    <row r="380" spans="2:11">
      <c r="B380" s="101"/>
      <c r="C380" s="117"/>
      <c r="D380" s="117"/>
      <c r="E380" s="117"/>
      <c r="F380" s="117"/>
      <c r="G380" s="117"/>
      <c r="H380" s="117"/>
      <c r="I380" s="102"/>
      <c r="J380" s="102"/>
      <c r="K380" s="117"/>
    </row>
    <row r="381" spans="2:11">
      <c r="B381" s="101"/>
      <c r="C381" s="117"/>
      <c r="D381" s="117"/>
      <c r="E381" s="117"/>
      <c r="F381" s="117"/>
      <c r="G381" s="117"/>
      <c r="H381" s="117"/>
      <c r="I381" s="102"/>
      <c r="J381" s="102"/>
      <c r="K381" s="117"/>
    </row>
    <row r="382" spans="2:11">
      <c r="B382" s="101"/>
      <c r="C382" s="117"/>
      <c r="D382" s="117"/>
      <c r="E382" s="117"/>
      <c r="F382" s="117"/>
      <c r="G382" s="117"/>
      <c r="H382" s="117"/>
      <c r="I382" s="102"/>
      <c r="J382" s="102"/>
      <c r="K382" s="117"/>
    </row>
    <row r="383" spans="2:11">
      <c r="B383" s="101"/>
      <c r="C383" s="117"/>
      <c r="D383" s="117"/>
      <c r="E383" s="117"/>
      <c r="F383" s="117"/>
      <c r="G383" s="117"/>
      <c r="H383" s="117"/>
      <c r="I383" s="102"/>
      <c r="J383" s="102"/>
      <c r="K383" s="117"/>
    </row>
    <row r="384" spans="2:11">
      <c r="B384" s="101"/>
      <c r="C384" s="117"/>
      <c r="D384" s="117"/>
      <c r="E384" s="117"/>
      <c r="F384" s="117"/>
      <c r="G384" s="117"/>
      <c r="H384" s="117"/>
      <c r="I384" s="102"/>
      <c r="J384" s="102"/>
      <c r="K384" s="117"/>
    </row>
    <row r="385" spans="2:11">
      <c r="B385" s="101"/>
      <c r="C385" s="117"/>
      <c r="D385" s="117"/>
      <c r="E385" s="117"/>
      <c r="F385" s="117"/>
      <c r="G385" s="117"/>
      <c r="H385" s="117"/>
      <c r="I385" s="102"/>
      <c r="J385" s="102"/>
      <c r="K385" s="117"/>
    </row>
    <row r="386" spans="2:11">
      <c r="B386" s="101"/>
      <c r="C386" s="117"/>
      <c r="D386" s="117"/>
      <c r="E386" s="117"/>
      <c r="F386" s="117"/>
      <c r="G386" s="117"/>
      <c r="H386" s="117"/>
      <c r="I386" s="102"/>
      <c r="J386" s="102"/>
      <c r="K386" s="117"/>
    </row>
    <row r="387" spans="2:11">
      <c r="B387" s="101"/>
      <c r="C387" s="117"/>
      <c r="D387" s="117"/>
      <c r="E387" s="117"/>
      <c r="F387" s="117"/>
      <c r="G387" s="117"/>
      <c r="H387" s="117"/>
      <c r="I387" s="102"/>
      <c r="J387" s="102"/>
      <c r="K387" s="117"/>
    </row>
    <row r="388" spans="2:11">
      <c r="B388" s="101"/>
      <c r="C388" s="117"/>
      <c r="D388" s="117"/>
      <c r="E388" s="117"/>
      <c r="F388" s="117"/>
      <c r="G388" s="117"/>
      <c r="H388" s="117"/>
      <c r="I388" s="102"/>
      <c r="J388" s="102"/>
      <c r="K388" s="117"/>
    </row>
    <row r="389" spans="2:11">
      <c r="B389" s="101"/>
      <c r="C389" s="117"/>
      <c r="D389" s="117"/>
      <c r="E389" s="117"/>
      <c r="F389" s="117"/>
      <c r="G389" s="117"/>
      <c r="H389" s="117"/>
      <c r="I389" s="102"/>
      <c r="J389" s="102"/>
      <c r="K389" s="117"/>
    </row>
    <row r="390" spans="2:11">
      <c r="B390" s="101"/>
      <c r="C390" s="117"/>
      <c r="D390" s="117"/>
      <c r="E390" s="117"/>
      <c r="F390" s="117"/>
      <c r="G390" s="117"/>
      <c r="H390" s="117"/>
      <c r="I390" s="102"/>
      <c r="J390" s="102"/>
      <c r="K390" s="117"/>
    </row>
    <row r="391" spans="2:11">
      <c r="B391" s="101"/>
      <c r="C391" s="117"/>
      <c r="D391" s="117"/>
      <c r="E391" s="117"/>
      <c r="F391" s="117"/>
      <c r="G391" s="117"/>
      <c r="H391" s="117"/>
      <c r="I391" s="102"/>
      <c r="J391" s="102"/>
      <c r="K391" s="117"/>
    </row>
    <row r="392" spans="2:11">
      <c r="B392" s="101"/>
      <c r="C392" s="117"/>
      <c r="D392" s="117"/>
      <c r="E392" s="117"/>
      <c r="F392" s="117"/>
      <c r="G392" s="117"/>
      <c r="H392" s="117"/>
      <c r="I392" s="102"/>
      <c r="J392" s="102"/>
      <c r="K392" s="117"/>
    </row>
    <row r="393" spans="2:11">
      <c r="B393" s="101"/>
      <c r="C393" s="117"/>
      <c r="D393" s="117"/>
      <c r="E393" s="117"/>
      <c r="F393" s="117"/>
      <c r="G393" s="117"/>
      <c r="H393" s="117"/>
      <c r="I393" s="102"/>
      <c r="J393" s="102"/>
      <c r="K393" s="117"/>
    </row>
    <row r="394" spans="2:11">
      <c r="B394" s="101"/>
      <c r="C394" s="117"/>
      <c r="D394" s="117"/>
      <c r="E394" s="117"/>
      <c r="F394" s="117"/>
      <c r="G394" s="117"/>
      <c r="H394" s="117"/>
      <c r="I394" s="102"/>
      <c r="J394" s="102"/>
      <c r="K394" s="117"/>
    </row>
    <row r="395" spans="2:11">
      <c r="B395" s="101"/>
      <c r="C395" s="117"/>
      <c r="D395" s="117"/>
      <c r="E395" s="117"/>
      <c r="F395" s="117"/>
      <c r="G395" s="117"/>
      <c r="H395" s="117"/>
      <c r="I395" s="102"/>
      <c r="J395" s="102"/>
      <c r="K395" s="117"/>
    </row>
    <row r="396" spans="2:11">
      <c r="B396" s="101"/>
      <c r="C396" s="117"/>
      <c r="D396" s="117"/>
      <c r="E396" s="117"/>
      <c r="F396" s="117"/>
      <c r="G396" s="117"/>
      <c r="H396" s="117"/>
      <c r="I396" s="102"/>
      <c r="J396" s="102"/>
      <c r="K396" s="117"/>
    </row>
    <row r="397" spans="2:11">
      <c r="B397" s="101"/>
      <c r="C397" s="117"/>
      <c r="D397" s="117"/>
      <c r="E397" s="117"/>
      <c r="F397" s="117"/>
      <c r="G397" s="117"/>
      <c r="H397" s="117"/>
      <c r="I397" s="102"/>
      <c r="J397" s="102"/>
      <c r="K397" s="117"/>
    </row>
    <row r="398" spans="2:11">
      <c r="B398" s="101"/>
      <c r="C398" s="117"/>
      <c r="D398" s="117"/>
      <c r="E398" s="117"/>
      <c r="F398" s="117"/>
      <c r="G398" s="117"/>
      <c r="H398" s="117"/>
      <c r="I398" s="102"/>
      <c r="J398" s="102"/>
      <c r="K398" s="117"/>
    </row>
    <row r="399" spans="2:11">
      <c r="B399" s="101"/>
      <c r="C399" s="117"/>
      <c r="D399" s="117"/>
      <c r="E399" s="117"/>
      <c r="F399" s="117"/>
      <c r="G399" s="117"/>
      <c r="H399" s="117"/>
      <c r="I399" s="102"/>
      <c r="J399" s="102"/>
      <c r="K399" s="117"/>
    </row>
    <row r="400" spans="2:11">
      <c r="B400" s="101"/>
      <c r="C400" s="117"/>
      <c r="D400" s="117"/>
      <c r="E400" s="117"/>
      <c r="F400" s="117"/>
      <c r="G400" s="117"/>
      <c r="H400" s="117"/>
      <c r="I400" s="102"/>
      <c r="J400" s="102"/>
      <c r="K400" s="117"/>
    </row>
    <row r="401" spans="2:11">
      <c r="B401" s="101"/>
      <c r="C401" s="117"/>
      <c r="D401" s="117"/>
      <c r="E401" s="117"/>
      <c r="F401" s="117"/>
      <c r="G401" s="117"/>
      <c r="H401" s="117"/>
      <c r="I401" s="102"/>
      <c r="J401" s="102"/>
      <c r="K401" s="117"/>
    </row>
    <row r="402" spans="2:11">
      <c r="B402" s="101"/>
      <c r="C402" s="117"/>
      <c r="D402" s="117"/>
      <c r="E402" s="117"/>
      <c r="F402" s="117"/>
      <c r="G402" s="117"/>
      <c r="H402" s="117"/>
      <c r="I402" s="102"/>
      <c r="J402" s="102"/>
      <c r="K402" s="117"/>
    </row>
    <row r="403" spans="2:11">
      <c r="B403" s="101"/>
      <c r="C403" s="117"/>
      <c r="D403" s="117"/>
      <c r="E403" s="117"/>
      <c r="F403" s="117"/>
      <c r="G403" s="117"/>
      <c r="H403" s="117"/>
      <c r="I403" s="102"/>
      <c r="J403" s="102"/>
      <c r="K403" s="117"/>
    </row>
    <row r="404" spans="2:11">
      <c r="B404" s="101"/>
      <c r="C404" s="117"/>
      <c r="D404" s="117"/>
      <c r="E404" s="117"/>
      <c r="F404" s="117"/>
      <c r="G404" s="117"/>
      <c r="H404" s="117"/>
      <c r="I404" s="102"/>
      <c r="J404" s="102"/>
      <c r="K404" s="117"/>
    </row>
    <row r="405" spans="2:11">
      <c r="B405" s="101"/>
      <c r="C405" s="117"/>
      <c r="D405" s="117"/>
      <c r="E405" s="117"/>
      <c r="F405" s="117"/>
      <c r="G405" s="117"/>
      <c r="H405" s="117"/>
      <c r="I405" s="102"/>
      <c r="J405" s="102"/>
      <c r="K405" s="117"/>
    </row>
    <row r="406" spans="2:11">
      <c r="B406" s="101"/>
      <c r="C406" s="117"/>
      <c r="D406" s="117"/>
      <c r="E406" s="117"/>
      <c r="F406" s="117"/>
      <c r="G406" s="117"/>
      <c r="H406" s="117"/>
      <c r="I406" s="102"/>
      <c r="J406" s="102"/>
      <c r="K406" s="117"/>
    </row>
    <row r="407" spans="2:11">
      <c r="B407" s="101"/>
      <c r="C407" s="117"/>
      <c r="D407" s="117"/>
      <c r="E407" s="117"/>
      <c r="F407" s="117"/>
      <c r="G407" s="117"/>
      <c r="H407" s="117"/>
      <c r="I407" s="102"/>
      <c r="J407" s="102"/>
      <c r="K407" s="117"/>
    </row>
    <row r="408" spans="2:11">
      <c r="B408" s="101"/>
      <c r="C408" s="117"/>
      <c r="D408" s="117"/>
      <c r="E408" s="117"/>
      <c r="F408" s="117"/>
      <c r="G408" s="117"/>
      <c r="H408" s="117"/>
      <c r="I408" s="102"/>
      <c r="J408" s="102"/>
      <c r="K408" s="117"/>
    </row>
    <row r="409" spans="2:11">
      <c r="B409" s="101"/>
      <c r="C409" s="117"/>
      <c r="D409" s="117"/>
      <c r="E409" s="117"/>
      <c r="F409" s="117"/>
      <c r="G409" s="117"/>
      <c r="H409" s="117"/>
      <c r="I409" s="102"/>
      <c r="J409" s="102"/>
      <c r="K409" s="117"/>
    </row>
    <row r="410" spans="2:11">
      <c r="B410" s="101"/>
      <c r="C410" s="117"/>
      <c r="D410" s="117"/>
      <c r="E410" s="117"/>
      <c r="F410" s="117"/>
      <c r="G410" s="117"/>
      <c r="H410" s="117"/>
      <c r="I410" s="102"/>
      <c r="J410" s="102"/>
      <c r="K410" s="117"/>
    </row>
    <row r="411" spans="2:11">
      <c r="B411" s="101"/>
      <c r="C411" s="117"/>
      <c r="D411" s="117"/>
      <c r="E411" s="117"/>
      <c r="F411" s="117"/>
      <c r="G411" s="117"/>
      <c r="H411" s="117"/>
      <c r="I411" s="102"/>
      <c r="J411" s="102"/>
      <c r="K411" s="117"/>
    </row>
    <row r="412" spans="2:11">
      <c r="B412" s="101"/>
      <c r="C412" s="117"/>
      <c r="D412" s="117"/>
      <c r="E412" s="117"/>
      <c r="F412" s="117"/>
      <c r="G412" s="117"/>
      <c r="H412" s="117"/>
      <c r="I412" s="102"/>
      <c r="J412" s="102"/>
      <c r="K412" s="117"/>
    </row>
    <row r="413" spans="2:11">
      <c r="B413" s="101"/>
      <c r="C413" s="117"/>
      <c r="D413" s="117"/>
      <c r="E413" s="117"/>
      <c r="F413" s="117"/>
      <c r="G413" s="117"/>
      <c r="H413" s="117"/>
      <c r="I413" s="102"/>
      <c r="J413" s="102"/>
      <c r="K413" s="117"/>
    </row>
    <row r="414" spans="2:11">
      <c r="B414" s="101"/>
      <c r="C414" s="117"/>
      <c r="D414" s="117"/>
      <c r="E414" s="117"/>
      <c r="F414" s="117"/>
      <c r="G414" s="117"/>
      <c r="H414" s="117"/>
      <c r="I414" s="102"/>
      <c r="J414" s="102"/>
      <c r="K414" s="117"/>
    </row>
    <row r="415" spans="2:11">
      <c r="B415" s="101"/>
      <c r="C415" s="117"/>
      <c r="D415" s="117"/>
      <c r="E415" s="117"/>
      <c r="F415" s="117"/>
      <c r="G415" s="117"/>
      <c r="H415" s="117"/>
      <c r="I415" s="102"/>
      <c r="J415" s="102"/>
      <c r="K415" s="117"/>
    </row>
    <row r="416" spans="2:11">
      <c r="B416" s="101"/>
      <c r="C416" s="117"/>
      <c r="D416" s="117"/>
      <c r="E416" s="117"/>
      <c r="F416" s="117"/>
      <c r="G416" s="117"/>
      <c r="H416" s="117"/>
      <c r="I416" s="102"/>
      <c r="J416" s="102"/>
      <c r="K416" s="117"/>
    </row>
    <row r="417" spans="2:11">
      <c r="B417" s="101"/>
      <c r="C417" s="117"/>
      <c r="D417" s="117"/>
      <c r="E417" s="117"/>
      <c r="F417" s="117"/>
      <c r="G417" s="117"/>
      <c r="H417" s="117"/>
      <c r="I417" s="102"/>
      <c r="J417" s="102"/>
      <c r="K417" s="117"/>
    </row>
    <row r="418" spans="2:11">
      <c r="B418" s="101"/>
      <c r="C418" s="117"/>
      <c r="D418" s="117"/>
      <c r="E418" s="117"/>
      <c r="F418" s="117"/>
      <c r="G418" s="117"/>
      <c r="H418" s="117"/>
      <c r="I418" s="102"/>
      <c r="J418" s="102"/>
      <c r="K418" s="117"/>
    </row>
    <row r="419" spans="2:11">
      <c r="B419" s="101"/>
      <c r="C419" s="117"/>
      <c r="D419" s="117"/>
      <c r="E419" s="117"/>
      <c r="F419" s="117"/>
      <c r="G419" s="117"/>
      <c r="H419" s="117"/>
      <c r="I419" s="102"/>
      <c r="J419" s="102"/>
      <c r="K419" s="117"/>
    </row>
    <row r="420" spans="2:11">
      <c r="B420" s="101"/>
      <c r="C420" s="117"/>
      <c r="D420" s="117"/>
      <c r="E420" s="117"/>
      <c r="F420" s="117"/>
      <c r="G420" s="117"/>
      <c r="H420" s="117"/>
      <c r="I420" s="102"/>
      <c r="J420" s="102"/>
      <c r="K420" s="117"/>
    </row>
    <row r="421" spans="2:11">
      <c r="B421" s="101"/>
      <c r="C421" s="117"/>
      <c r="D421" s="117"/>
      <c r="E421" s="117"/>
      <c r="F421" s="117"/>
      <c r="G421" s="117"/>
      <c r="H421" s="117"/>
      <c r="I421" s="102"/>
      <c r="J421" s="102"/>
      <c r="K421" s="117"/>
    </row>
    <row r="422" spans="2:11">
      <c r="B422" s="101"/>
      <c r="C422" s="117"/>
      <c r="D422" s="117"/>
      <c r="E422" s="117"/>
      <c r="F422" s="117"/>
      <c r="G422" s="117"/>
      <c r="H422" s="117"/>
      <c r="I422" s="102"/>
      <c r="J422" s="102"/>
      <c r="K422" s="117"/>
    </row>
    <row r="423" spans="2:11">
      <c r="B423" s="101"/>
      <c r="C423" s="117"/>
      <c r="D423" s="117"/>
      <c r="E423" s="117"/>
      <c r="F423" s="117"/>
      <c r="G423" s="117"/>
      <c r="H423" s="117"/>
      <c r="I423" s="102"/>
      <c r="J423" s="102"/>
      <c r="K423" s="117"/>
    </row>
    <row r="424" spans="2:11">
      <c r="B424" s="101"/>
      <c r="C424" s="117"/>
      <c r="D424" s="117"/>
      <c r="E424" s="117"/>
      <c r="F424" s="117"/>
      <c r="G424" s="117"/>
      <c r="H424" s="117"/>
      <c r="I424" s="102"/>
      <c r="J424" s="102"/>
      <c r="K424" s="117"/>
    </row>
    <row r="425" spans="2:11">
      <c r="B425" s="101"/>
      <c r="C425" s="117"/>
      <c r="D425" s="117"/>
      <c r="E425" s="117"/>
      <c r="F425" s="117"/>
      <c r="G425" s="117"/>
      <c r="H425" s="117"/>
      <c r="I425" s="102"/>
      <c r="J425" s="102"/>
      <c r="K425" s="117"/>
    </row>
    <row r="426" spans="2:11">
      <c r="B426" s="101"/>
      <c r="C426" s="117"/>
      <c r="D426" s="117"/>
      <c r="E426" s="117"/>
      <c r="F426" s="117"/>
      <c r="G426" s="117"/>
      <c r="H426" s="117"/>
      <c r="I426" s="102"/>
      <c r="J426" s="102"/>
      <c r="K426" s="117"/>
    </row>
    <row r="427" spans="2:11">
      <c r="B427" s="101"/>
      <c r="C427" s="117"/>
      <c r="D427" s="117"/>
      <c r="E427" s="117"/>
      <c r="F427" s="117"/>
      <c r="G427" s="117"/>
      <c r="H427" s="117"/>
      <c r="I427" s="102"/>
      <c r="J427" s="102"/>
      <c r="K427" s="117"/>
    </row>
    <row r="428" spans="2:11">
      <c r="B428" s="101"/>
      <c r="C428" s="117"/>
      <c r="D428" s="117"/>
      <c r="E428" s="117"/>
      <c r="F428" s="117"/>
      <c r="G428" s="117"/>
      <c r="H428" s="117"/>
      <c r="I428" s="102"/>
      <c r="J428" s="102"/>
      <c r="K428" s="117"/>
    </row>
    <row r="429" spans="2:11">
      <c r="B429" s="101"/>
      <c r="C429" s="117"/>
      <c r="D429" s="117"/>
      <c r="E429" s="117"/>
      <c r="F429" s="117"/>
      <c r="G429" s="117"/>
      <c r="H429" s="117"/>
      <c r="I429" s="102"/>
      <c r="J429" s="102"/>
      <c r="K429" s="117"/>
    </row>
    <row r="430" spans="2:11">
      <c r="B430" s="101"/>
      <c r="C430" s="117"/>
      <c r="D430" s="117"/>
      <c r="E430" s="117"/>
      <c r="F430" s="117"/>
      <c r="G430" s="117"/>
      <c r="H430" s="117"/>
      <c r="I430" s="102"/>
      <c r="J430" s="102"/>
      <c r="K430" s="117"/>
    </row>
    <row r="431" spans="2:11">
      <c r="B431" s="101"/>
      <c r="C431" s="117"/>
      <c r="D431" s="117"/>
      <c r="E431" s="117"/>
      <c r="F431" s="117"/>
      <c r="G431" s="117"/>
      <c r="H431" s="117"/>
      <c r="I431" s="102"/>
      <c r="J431" s="102"/>
      <c r="K431" s="117"/>
    </row>
    <row r="432" spans="2:11">
      <c r="B432" s="101"/>
      <c r="C432" s="117"/>
      <c r="D432" s="117"/>
      <c r="E432" s="117"/>
      <c r="F432" s="117"/>
      <c r="G432" s="117"/>
      <c r="H432" s="117"/>
      <c r="I432" s="102"/>
      <c r="J432" s="102"/>
      <c r="K432" s="117"/>
    </row>
    <row r="433" spans="2:11">
      <c r="B433" s="101"/>
      <c r="C433" s="117"/>
      <c r="D433" s="117"/>
      <c r="E433" s="117"/>
      <c r="F433" s="117"/>
      <c r="G433" s="117"/>
      <c r="H433" s="117"/>
      <c r="I433" s="102"/>
      <c r="J433" s="102"/>
      <c r="K433" s="117"/>
    </row>
    <row r="434" spans="2:11">
      <c r="B434" s="101"/>
      <c r="C434" s="117"/>
      <c r="D434" s="117"/>
      <c r="E434" s="117"/>
      <c r="F434" s="117"/>
      <c r="G434" s="117"/>
      <c r="H434" s="117"/>
      <c r="I434" s="102"/>
      <c r="J434" s="102"/>
      <c r="K434" s="117"/>
    </row>
    <row r="435" spans="2:11">
      <c r="B435" s="101"/>
      <c r="C435" s="117"/>
      <c r="D435" s="117"/>
      <c r="E435" s="117"/>
      <c r="F435" s="117"/>
      <c r="G435" s="117"/>
      <c r="H435" s="117"/>
      <c r="I435" s="102"/>
      <c r="J435" s="102"/>
      <c r="K435" s="117"/>
    </row>
    <row r="436" spans="2:11">
      <c r="B436" s="101"/>
      <c r="C436" s="117"/>
      <c r="D436" s="117"/>
      <c r="E436" s="117"/>
      <c r="F436" s="117"/>
      <c r="G436" s="117"/>
      <c r="H436" s="117"/>
      <c r="I436" s="102"/>
      <c r="J436" s="102"/>
      <c r="K436" s="117"/>
    </row>
    <row r="437" spans="2:11">
      <c r="B437" s="101"/>
      <c r="C437" s="117"/>
      <c r="D437" s="117"/>
      <c r="E437" s="117"/>
      <c r="F437" s="117"/>
      <c r="G437" s="117"/>
      <c r="H437" s="117"/>
      <c r="I437" s="102"/>
      <c r="J437" s="102"/>
      <c r="K437" s="117"/>
    </row>
    <row r="438" spans="2:11">
      <c r="B438" s="101"/>
      <c r="C438" s="117"/>
      <c r="D438" s="117"/>
      <c r="E438" s="117"/>
      <c r="F438" s="117"/>
      <c r="G438" s="117"/>
      <c r="H438" s="117"/>
      <c r="I438" s="102"/>
      <c r="J438" s="102"/>
      <c r="K438" s="117"/>
    </row>
    <row r="439" spans="2:11">
      <c r="B439" s="101"/>
      <c r="C439" s="117"/>
      <c r="D439" s="117"/>
      <c r="E439" s="117"/>
      <c r="F439" s="117"/>
      <c r="G439" s="117"/>
      <c r="H439" s="117"/>
      <c r="I439" s="102"/>
      <c r="J439" s="102"/>
      <c r="K439" s="117"/>
    </row>
    <row r="440" spans="2:11">
      <c r="B440" s="101"/>
      <c r="C440" s="117"/>
      <c r="D440" s="117"/>
      <c r="E440" s="117"/>
      <c r="F440" s="117"/>
      <c r="G440" s="117"/>
      <c r="H440" s="117"/>
      <c r="I440" s="102"/>
      <c r="J440" s="102"/>
      <c r="K440" s="117"/>
    </row>
    <row r="441" spans="2:11">
      <c r="B441" s="101"/>
      <c r="C441" s="117"/>
      <c r="D441" s="117"/>
      <c r="E441" s="117"/>
      <c r="F441" s="117"/>
      <c r="G441" s="117"/>
      <c r="H441" s="117"/>
      <c r="I441" s="102"/>
      <c r="J441" s="102"/>
      <c r="K441" s="117"/>
    </row>
    <row r="442" spans="2:11">
      <c r="B442" s="101"/>
      <c r="C442" s="117"/>
      <c r="D442" s="117"/>
      <c r="E442" s="117"/>
      <c r="F442" s="117"/>
      <c r="G442" s="117"/>
      <c r="H442" s="117"/>
      <c r="I442" s="102"/>
      <c r="J442" s="102"/>
      <c r="K442" s="117"/>
    </row>
    <row r="443" spans="2:11">
      <c r="B443" s="101"/>
      <c r="C443" s="117"/>
      <c r="D443" s="117"/>
      <c r="E443" s="117"/>
      <c r="F443" s="117"/>
      <c r="G443" s="117"/>
      <c r="H443" s="117"/>
      <c r="I443" s="102"/>
      <c r="J443" s="102"/>
      <c r="K443" s="117"/>
    </row>
    <row r="444" spans="2:11">
      <c r="B444" s="101"/>
      <c r="C444" s="117"/>
      <c r="D444" s="117"/>
      <c r="E444" s="117"/>
      <c r="F444" s="117"/>
      <c r="G444" s="117"/>
      <c r="H444" s="117"/>
      <c r="I444" s="102"/>
      <c r="J444" s="102"/>
      <c r="K444" s="117"/>
    </row>
    <row r="445" spans="2:11">
      <c r="B445" s="101"/>
      <c r="C445" s="117"/>
      <c r="D445" s="117"/>
      <c r="E445" s="117"/>
      <c r="F445" s="117"/>
      <c r="G445" s="117"/>
      <c r="H445" s="117"/>
      <c r="I445" s="102"/>
      <c r="J445" s="102"/>
      <c r="K445" s="117"/>
    </row>
    <row r="446" spans="2:11">
      <c r="B446" s="101"/>
      <c r="C446" s="117"/>
      <c r="D446" s="117"/>
      <c r="E446" s="117"/>
      <c r="F446" s="117"/>
      <c r="G446" s="117"/>
      <c r="H446" s="117"/>
      <c r="I446" s="102"/>
      <c r="J446" s="102"/>
      <c r="K446" s="117"/>
    </row>
    <row r="447" spans="2:11">
      <c r="B447" s="101"/>
      <c r="C447" s="117"/>
      <c r="D447" s="117"/>
      <c r="E447" s="117"/>
      <c r="F447" s="117"/>
      <c r="G447" s="117"/>
      <c r="H447" s="117"/>
      <c r="I447" s="102"/>
      <c r="J447" s="102"/>
      <c r="K447" s="117"/>
    </row>
    <row r="448" spans="2:11">
      <c r="B448" s="101"/>
      <c r="C448" s="117"/>
      <c r="D448" s="117"/>
      <c r="E448" s="117"/>
      <c r="F448" s="117"/>
      <c r="G448" s="117"/>
      <c r="H448" s="117"/>
      <c r="I448" s="102"/>
      <c r="J448" s="102"/>
      <c r="K448" s="117"/>
    </row>
    <row r="449" spans="2:11">
      <c r="B449" s="101"/>
      <c r="C449" s="117"/>
      <c r="D449" s="117"/>
      <c r="E449" s="117"/>
      <c r="F449" s="117"/>
      <c r="G449" s="117"/>
      <c r="H449" s="117"/>
      <c r="I449" s="102"/>
      <c r="J449" s="102"/>
      <c r="K449" s="117"/>
    </row>
    <row r="450" spans="2:11">
      <c r="B450" s="101"/>
      <c r="C450" s="117"/>
      <c r="D450" s="117"/>
      <c r="E450" s="117"/>
      <c r="F450" s="117"/>
      <c r="G450" s="117"/>
      <c r="H450" s="117"/>
      <c r="I450" s="102"/>
      <c r="J450" s="102"/>
      <c r="K450" s="117"/>
    </row>
    <row r="451" spans="2:11">
      <c r="B451" s="101"/>
      <c r="C451" s="117"/>
      <c r="D451" s="117"/>
      <c r="E451" s="117"/>
      <c r="F451" s="117"/>
      <c r="G451" s="117"/>
      <c r="H451" s="117"/>
      <c r="I451" s="102"/>
      <c r="J451" s="102"/>
      <c r="K451" s="117"/>
    </row>
    <row r="452" spans="2:11">
      <c r="B452" s="101"/>
      <c r="C452" s="117"/>
      <c r="D452" s="117"/>
      <c r="E452" s="117"/>
      <c r="F452" s="117"/>
      <c r="G452" s="117"/>
      <c r="H452" s="117"/>
      <c r="I452" s="102"/>
      <c r="J452" s="102"/>
      <c r="K452" s="117"/>
    </row>
    <row r="453" spans="2:11">
      <c r="B453" s="101"/>
      <c r="C453" s="117"/>
      <c r="D453" s="117"/>
      <c r="E453" s="117"/>
      <c r="F453" s="117"/>
      <c r="G453" s="117"/>
      <c r="H453" s="117"/>
      <c r="I453" s="102"/>
      <c r="J453" s="102"/>
      <c r="K453" s="117"/>
    </row>
    <row r="454" spans="2:11">
      <c r="B454" s="101"/>
      <c r="C454" s="117"/>
      <c r="D454" s="117"/>
      <c r="E454" s="117"/>
      <c r="F454" s="117"/>
      <c r="G454" s="117"/>
      <c r="H454" s="117"/>
      <c r="I454" s="102"/>
      <c r="J454" s="102"/>
      <c r="K454" s="117"/>
    </row>
    <row r="455" spans="2:11">
      <c r="B455" s="101"/>
      <c r="C455" s="117"/>
      <c r="D455" s="117"/>
      <c r="E455" s="117"/>
      <c r="F455" s="117"/>
      <c r="G455" s="117"/>
      <c r="H455" s="117"/>
      <c r="I455" s="102"/>
      <c r="J455" s="102"/>
      <c r="K455" s="117"/>
    </row>
    <row r="456" spans="2:11">
      <c r="B456" s="101"/>
      <c r="C456" s="117"/>
      <c r="D456" s="117"/>
      <c r="E456" s="117"/>
      <c r="F456" s="117"/>
      <c r="G456" s="117"/>
      <c r="H456" s="117"/>
      <c r="I456" s="102"/>
      <c r="J456" s="102"/>
      <c r="K456" s="117"/>
    </row>
    <row r="457" spans="2:11">
      <c r="B457" s="101"/>
      <c r="C457" s="117"/>
      <c r="D457" s="117"/>
      <c r="E457" s="117"/>
      <c r="F457" s="117"/>
      <c r="G457" s="117"/>
      <c r="H457" s="117"/>
      <c r="I457" s="102"/>
      <c r="J457" s="102"/>
      <c r="K457" s="117"/>
    </row>
    <row r="458" spans="2:11">
      <c r="B458" s="101"/>
      <c r="C458" s="117"/>
      <c r="D458" s="117"/>
      <c r="E458" s="117"/>
      <c r="F458" s="117"/>
      <c r="G458" s="117"/>
      <c r="H458" s="117"/>
      <c r="I458" s="102"/>
      <c r="J458" s="102"/>
      <c r="K458" s="117"/>
    </row>
    <row r="459" spans="2:11">
      <c r="B459" s="101"/>
      <c r="C459" s="117"/>
      <c r="D459" s="117"/>
      <c r="E459" s="117"/>
      <c r="F459" s="117"/>
      <c r="G459" s="117"/>
      <c r="H459" s="117"/>
      <c r="I459" s="102"/>
      <c r="J459" s="102"/>
      <c r="K459" s="117"/>
    </row>
    <row r="460" spans="2:11">
      <c r="B460" s="101"/>
      <c r="C460" s="117"/>
      <c r="D460" s="117"/>
      <c r="E460" s="117"/>
      <c r="F460" s="117"/>
      <c r="G460" s="117"/>
      <c r="H460" s="117"/>
      <c r="I460" s="102"/>
      <c r="J460" s="102"/>
      <c r="K460" s="117"/>
    </row>
    <row r="461" spans="2:11">
      <c r="B461" s="101"/>
      <c r="C461" s="117"/>
      <c r="D461" s="117"/>
      <c r="E461" s="117"/>
      <c r="F461" s="117"/>
      <c r="G461" s="117"/>
      <c r="H461" s="117"/>
      <c r="I461" s="102"/>
      <c r="J461" s="102"/>
      <c r="K461" s="117"/>
    </row>
    <row r="462" spans="2:11">
      <c r="B462" s="101"/>
      <c r="C462" s="117"/>
      <c r="D462" s="117"/>
      <c r="E462" s="117"/>
      <c r="F462" s="117"/>
      <c r="G462" s="117"/>
      <c r="H462" s="117"/>
      <c r="I462" s="102"/>
      <c r="J462" s="102"/>
      <c r="K462" s="117"/>
    </row>
    <row r="463" spans="2:11">
      <c r="B463" s="101"/>
      <c r="C463" s="117"/>
      <c r="D463" s="117"/>
      <c r="E463" s="117"/>
      <c r="F463" s="117"/>
      <c r="G463" s="117"/>
      <c r="H463" s="117"/>
      <c r="I463" s="102"/>
      <c r="J463" s="102"/>
      <c r="K463" s="117"/>
    </row>
    <row r="464" spans="2:11">
      <c r="B464" s="101"/>
      <c r="C464" s="117"/>
      <c r="D464" s="117"/>
      <c r="E464" s="117"/>
      <c r="F464" s="117"/>
      <c r="G464" s="117"/>
      <c r="H464" s="117"/>
      <c r="I464" s="102"/>
      <c r="J464" s="102"/>
      <c r="K464" s="117"/>
    </row>
    <row r="465" spans="2:11">
      <c r="B465" s="101"/>
      <c r="C465" s="117"/>
      <c r="D465" s="117"/>
      <c r="E465" s="117"/>
      <c r="F465" s="117"/>
      <c r="G465" s="117"/>
      <c r="H465" s="117"/>
      <c r="I465" s="102"/>
      <c r="J465" s="102"/>
      <c r="K465" s="117"/>
    </row>
    <row r="466" spans="2:11">
      <c r="B466" s="101"/>
      <c r="C466" s="117"/>
      <c r="D466" s="117"/>
      <c r="E466" s="117"/>
      <c r="F466" s="117"/>
      <c r="G466" s="117"/>
      <c r="H466" s="117"/>
      <c r="I466" s="102"/>
      <c r="J466" s="102"/>
      <c r="K466" s="117"/>
    </row>
    <row r="467" spans="2:11">
      <c r="B467" s="101"/>
      <c r="C467" s="117"/>
      <c r="D467" s="117"/>
      <c r="E467" s="117"/>
      <c r="F467" s="117"/>
      <c r="G467" s="117"/>
      <c r="H467" s="117"/>
      <c r="I467" s="102"/>
      <c r="J467" s="102"/>
      <c r="K467" s="117"/>
    </row>
    <row r="468" spans="2:11">
      <c r="B468" s="101"/>
      <c r="C468" s="117"/>
      <c r="D468" s="117"/>
      <c r="E468" s="117"/>
      <c r="F468" s="117"/>
      <c r="G468" s="117"/>
      <c r="H468" s="117"/>
      <c r="I468" s="102"/>
      <c r="J468" s="102"/>
      <c r="K468" s="117"/>
    </row>
    <row r="469" spans="2:11">
      <c r="B469" s="101"/>
      <c r="C469" s="117"/>
      <c r="D469" s="117"/>
      <c r="E469" s="117"/>
      <c r="F469" s="117"/>
      <c r="G469" s="117"/>
      <c r="H469" s="117"/>
      <c r="I469" s="102"/>
      <c r="J469" s="102"/>
      <c r="K469" s="117"/>
    </row>
    <row r="470" spans="2:11">
      <c r="B470" s="101"/>
      <c r="C470" s="117"/>
      <c r="D470" s="117"/>
      <c r="E470" s="117"/>
      <c r="F470" s="117"/>
      <c r="G470" s="117"/>
      <c r="H470" s="117"/>
      <c r="I470" s="102"/>
      <c r="J470" s="102"/>
      <c r="K470" s="117"/>
    </row>
    <row r="471" spans="2:11">
      <c r="B471" s="101"/>
      <c r="C471" s="117"/>
      <c r="D471" s="117"/>
      <c r="E471" s="117"/>
      <c r="F471" s="117"/>
      <c r="G471" s="117"/>
      <c r="H471" s="117"/>
      <c r="I471" s="102"/>
      <c r="J471" s="102"/>
      <c r="K471" s="117"/>
    </row>
    <row r="472" spans="2:11">
      <c r="B472" s="101"/>
      <c r="C472" s="117"/>
      <c r="D472" s="117"/>
      <c r="E472" s="117"/>
      <c r="F472" s="117"/>
      <c r="G472" s="117"/>
      <c r="H472" s="117"/>
      <c r="I472" s="102"/>
      <c r="J472" s="102"/>
      <c r="K472" s="117"/>
    </row>
    <row r="473" spans="2:11">
      <c r="B473" s="101"/>
      <c r="C473" s="117"/>
      <c r="D473" s="117"/>
      <c r="E473" s="117"/>
      <c r="F473" s="117"/>
      <c r="G473" s="117"/>
      <c r="H473" s="117"/>
      <c r="I473" s="102"/>
      <c r="J473" s="102"/>
      <c r="K473" s="117"/>
    </row>
    <row r="474" spans="2:11">
      <c r="B474" s="101"/>
      <c r="C474" s="117"/>
      <c r="D474" s="117"/>
      <c r="E474" s="117"/>
      <c r="F474" s="117"/>
      <c r="G474" s="117"/>
      <c r="H474" s="117"/>
      <c r="I474" s="102"/>
      <c r="J474" s="102"/>
      <c r="K474" s="117"/>
    </row>
    <row r="475" spans="2:11">
      <c r="B475" s="101"/>
      <c r="C475" s="117"/>
      <c r="D475" s="117"/>
      <c r="E475" s="117"/>
      <c r="F475" s="117"/>
      <c r="G475" s="117"/>
      <c r="H475" s="117"/>
      <c r="I475" s="102"/>
      <c r="J475" s="102"/>
      <c r="K475" s="117"/>
    </row>
    <row r="476" spans="2:11">
      <c r="B476" s="101"/>
      <c r="C476" s="117"/>
      <c r="D476" s="117"/>
      <c r="E476" s="117"/>
      <c r="F476" s="117"/>
      <c r="G476" s="117"/>
      <c r="H476" s="117"/>
      <c r="I476" s="102"/>
      <c r="J476" s="102"/>
      <c r="K476" s="117"/>
    </row>
    <row r="477" spans="2:11">
      <c r="B477" s="101"/>
      <c r="C477" s="117"/>
      <c r="D477" s="117"/>
      <c r="E477" s="117"/>
      <c r="F477" s="117"/>
      <c r="G477" s="117"/>
      <c r="H477" s="117"/>
      <c r="I477" s="102"/>
      <c r="J477" s="102"/>
      <c r="K477" s="117"/>
    </row>
    <row r="478" spans="2:11">
      <c r="B478" s="101"/>
      <c r="C478" s="117"/>
      <c r="D478" s="117"/>
      <c r="E478" s="117"/>
      <c r="F478" s="117"/>
      <c r="G478" s="117"/>
      <c r="H478" s="117"/>
      <c r="I478" s="102"/>
      <c r="J478" s="102"/>
      <c r="K478" s="117"/>
    </row>
    <row r="479" spans="2:11">
      <c r="B479" s="101"/>
      <c r="C479" s="117"/>
      <c r="D479" s="117"/>
      <c r="E479" s="117"/>
      <c r="F479" s="117"/>
      <c r="G479" s="117"/>
      <c r="H479" s="117"/>
      <c r="I479" s="102"/>
      <c r="J479" s="102"/>
      <c r="K479" s="117"/>
    </row>
    <row r="480" spans="2:11">
      <c r="B480" s="101"/>
      <c r="C480" s="117"/>
      <c r="D480" s="117"/>
      <c r="E480" s="117"/>
      <c r="F480" s="117"/>
      <c r="G480" s="117"/>
      <c r="H480" s="117"/>
      <c r="I480" s="102"/>
      <c r="J480" s="102"/>
      <c r="K480" s="117"/>
    </row>
    <row r="481" spans="2:11">
      <c r="B481" s="101"/>
      <c r="C481" s="117"/>
      <c r="D481" s="117"/>
      <c r="E481" s="117"/>
      <c r="F481" s="117"/>
      <c r="G481" s="117"/>
      <c r="H481" s="117"/>
      <c r="I481" s="102"/>
      <c r="J481" s="102"/>
      <c r="K481" s="117"/>
    </row>
    <row r="482" spans="2:11">
      <c r="B482" s="101"/>
      <c r="C482" s="117"/>
      <c r="D482" s="117"/>
      <c r="E482" s="117"/>
      <c r="F482" s="117"/>
      <c r="G482" s="117"/>
      <c r="H482" s="117"/>
      <c r="I482" s="102"/>
      <c r="J482" s="102"/>
      <c r="K482" s="117"/>
    </row>
    <row r="483" spans="2:11">
      <c r="B483" s="101"/>
      <c r="C483" s="117"/>
      <c r="D483" s="117"/>
      <c r="E483" s="117"/>
      <c r="F483" s="117"/>
      <c r="G483" s="117"/>
      <c r="H483" s="117"/>
      <c r="I483" s="102"/>
      <c r="J483" s="102"/>
      <c r="K483" s="117"/>
    </row>
    <row r="484" spans="2:11">
      <c r="B484" s="101"/>
      <c r="C484" s="117"/>
      <c r="D484" s="117"/>
      <c r="E484" s="117"/>
      <c r="F484" s="117"/>
      <c r="G484" s="117"/>
      <c r="H484" s="117"/>
      <c r="I484" s="102"/>
      <c r="J484" s="102"/>
      <c r="K484" s="117"/>
    </row>
    <row r="485" spans="2:11">
      <c r="B485" s="101"/>
      <c r="C485" s="117"/>
      <c r="D485" s="117"/>
      <c r="E485" s="117"/>
      <c r="F485" s="117"/>
      <c r="G485" s="117"/>
      <c r="H485" s="117"/>
      <c r="I485" s="102"/>
      <c r="J485" s="102"/>
      <c r="K485" s="117"/>
    </row>
    <row r="486" spans="2:11">
      <c r="B486" s="101"/>
      <c r="C486" s="117"/>
      <c r="D486" s="117"/>
      <c r="E486" s="117"/>
      <c r="F486" s="117"/>
      <c r="G486" s="117"/>
      <c r="H486" s="117"/>
      <c r="I486" s="102"/>
      <c r="J486" s="102"/>
      <c r="K486" s="117"/>
    </row>
    <row r="487" spans="2:11">
      <c r="B487" s="101"/>
      <c r="C487" s="117"/>
      <c r="D487" s="117"/>
      <c r="E487" s="117"/>
      <c r="F487" s="117"/>
      <c r="G487" s="117"/>
      <c r="H487" s="117"/>
      <c r="I487" s="102"/>
      <c r="J487" s="102"/>
      <c r="K487" s="117"/>
    </row>
    <row r="488" spans="2:11">
      <c r="B488" s="101"/>
      <c r="C488" s="117"/>
      <c r="D488" s="117"/>
      <c r="E488" s="117"/>
      <c r="F488" s="117"/>
      <c r="G488" s="117"/>
      <c r="H488" s="117"/>
      <c r="I488" s="102"/>
      <c r="J488" s="102"/>
      <c r="K488" s="117"/>
    </row>
    <row r="489" spans="2:11">
      <c r="B489" s="101"/>
      <c r="C489" s="117"/>
      <c r="D489" s="117"/>
      <c r="E489" s="117"/>
      <c r="F489" s="117"/>
      <c r="G489" s="117"/>
      <c r="H489" s="117"/>
      <c r="I489" s="102"/>
      <c r="J489" s="102"/>
      <c r="K489" s="117"/>
    </row>
    <row r="490" spans="2:11">
      <c r="B490" s="101"/>
      <c r="C490" s="117"/>
      <c r="D490" s="117"/>
      <c r="E490" s="117"/>
      <c r="F490" s="117"/>
      <c r="G490" s="117"/>
      <c r="H490" s="117"/>
      <c r="I490" s="102"/>
      <c r="J490" s="102"/>
      <c r="K490" s="117"/>
    </row>
    <row r="491" spans="2:11">
      <c r="B491" s="101"/>
      <c r="C491" s="117"/>
      <c r="D491" s="117"/>
      <c r="E491" s="117"/>
      <c r="F491" s="117"/>
      <c r="G491" s="117"/>
      <c r="H491" s="117"/>
      <c r="I491" s="102"/>
      <c r="J491" s="102"/>
      <c r="K491" s="117"/>
    </row>
    <row r="492" spans="2:11">
      <c r="B492" s="101"/>
      <c r="C492" s="117"/>
      <c r="D492" s="117"/>
      <c r="E492" s="117"/>
      <c r="F492" s="117"/>
      <c r="G492" s="117"/>
      <c r="H492" s="117"/>
      <c r="I492" s="102"/>
      <c r="J492" s="102"/>
      <c r="K492" s="117"/>
    </row>
    <row r="493" spans="2:11">
      <c r="B493" s="101"/>
      <c r="C493" s="117"/>
      <c r="D493" s="117"/>
      <c r="E493" s="117"/>
      <c r="F493" s="117"/>
      <c r="G493" s="117"/>
      <c r="H493" s="117"/>
      <c r="I493" s="102"/>
      <c r="J493" s="102"/>
      <c r="K493" s="117"/>
    </row>
    <row r="494" spans="2:11">
      <c r="B494" s="101"/>
      <c r="C494" s="117"/>
      <c r="D494" s="117"/>
      <c r="E494" s="117"/>
      <c r="F494" s="117"/>
      <c r="G494" s="117"/>
      <c r="H494" s="117"/>
      <c r="I494" s="102"/>
      <c r="J494" s="102"/>
      <c r="K494" s="117"/>
    </row>
    <row r="495" spans="2:11">
      <c r="B495" s="101"/>
      <c r="C495" s="117"/>
      <c r="D495" s="117"/>
      <c r="E495" s="117"/>
      <c r="F495" s="117"/>
      <c r="G495" s="117"/>
      <c r="H495" s="117"/>
      <c r="I495" s="102"/>
      <c r="J495" s="102"/>
      <c r="K495" s="117"/>
    </row>
    <row r="496" spans="2:11">
      <c r="B496" s="101"/>
      <c r="C496" s="117"/>
      <c r="D496" s="117"/>
      <c r="E496" s="117"/>
      <c r="F496" s="117"/>
      <c r="G496" s="117"/>
      <c r="H496" s="117"/>
      <c r="I496" s="102"/>
      <c r="J496" s="102"/>
      <c r="K496" s="117"/>
    </row>
    <row r="497" spans="2:11">
      <c r="B497" s="101"/>
      <c r="C497" s="117"/>
      <c r="D497" s="117"/>
      <c r="E497" s="117"/>
      <c r="F497" s="117"/>
      <c r="G497" s="117"/>
      <c r="H497" s="117"/>
      <c r="I497" s="102"/>
      <c r="J497" s="102"/>
      <c r="K497" s="117"/>
    </row>
    <row r="498" spans="2:11">
      <c r="B498" s="101"/>
      <c r="C498" s="117"/>
      <c r="D498" s="117"/>
      <c r="E498" s="117"/>
      <c r="F498" s="117"/>
      <c r="G498" s="117"/>
      <c r="H498" s="117"/>
      <c r="I498" s="102"/>
      <c r="J498" s="102"/>
      <c r="K498" s="117"/>
    </row>
    <row r="499" spans="2:11">
      <c r="B499" s="101"/>
      <c r="C499" s="117"/>
      <c r="D499" s="117"/>
      <c r="E499" s="117"/>
      <c r="F499" s="117"/>
      <c r="G499" s="117"/>
      <c r="H499" s="117"/>
      <c r="I499" s="102"/>
      <c r="J499" s="102"/>
      <c r="K499" s="117"/>
    </row>
    <row r="500" spans="2:11">
      <c r="B500" s="101"/>
      <c r="C500" s="117"/>
      <c r="D500" s="117"/>
      <c r="E500" s="117"/>
      <c r="F500" s="117"/>
      <c r="G500" s="117"/>
      <c r="H500" s="117"/>
      <c r="I500" s="102"/>
      <c r="J500" s="102"/>
      <c r="K500" s="117"/>
    </row>
    <row r="501" spans="2:11">
      <c r="B501" s="101"/>
      <c r="C501" s="117"/>
      <c r="D501" s="117"/>
      <c r="E501" s="117"/>
      <c r="F501" s="117"/>
      <c r="G501" s="117"/>
      <c r="H501" s="117"/>
      <c r="I501" s="102"/>
      <c r="J501" s="102"/>
      <c r="K501" s="117"/>
    </row>
    <row r="502" spans="2:11">
      <c r="B502" s="101"/>
      <c r="C502" s="117"/>
      <c r="D502" s="117"/>
      <c r="E502" s="117"/>
      <c r="F502" s="117"/>
      <c r="G502" s="117"/>
      <c r="H502" s="117"/>
      <c r="I502" s="102"/>
      <c r="J502" s="102"/>
      <c r="K502" s="117"/>
    </row>
    <row r="503" spans="2:11">
      <c r="B503" s="101"/>
      <c r="C503" s="117"/>
      <c r="D503" s="117"/>
      <c r="E503" s="117"/>
      <c r="F503" s="117"/>
      <c r="G503" s="117"/>
      <c r="H503" s="117"/>
      <c r="I503" s="102"/>
      <c r="J503" s="102"/>
      <c r="K503" s="117"/>
    </row>
    <row r="504" spans="2:11">
      <c r="B504" s="101"/>
      <c r="C504" s="117"/>
      <c r="D504" s="117"/>
      <c r="E504" s="117"/>
      <c r="F504" s="117"/>
      <c r="G504" s="117"/>
      <c r="H504" s="117"/>
      <c r="I504" s="102"/>
      <c r="J504" s="102"/>
      <c r="K504" s="117"/>
    </row>
    <row r="505" spans="2:11">
      <c r="B505" s="101"/>
      <c r="C505" s="117"/>
      <c r="D505" s="117"/>
      <c r="E505" s="117"/>
      <c r="F505" s="117"/>
      <c r="G505" s="117"/>
      <c r="H505" s="117"/>
      <c r="I505" s="102"/>
      <c r="J505" s="102"/>
      <c r="K505" s="117"/>
    </row>
    <row r="506" spans="2:11">
      <c r="B506" s="101"/>
      <c r="C506" s="117"/>
      <c r="D506" s="117"/>
      <c r="E506" s="117"/>
      <c r="F506" s="117"/>
      <c r="G506" s="117"/>
      <c r="H506" s="117"/>
      <c r="I506" s="102"/>
      <c r="J506" s="102"/>
      <c r="K506" s="117"/>
    </row>
    <row r="507" spans="2:11">
      <c r="B507" s="101"/>
      <c r="C507" s="117"/>
      <c r="D507" s="117"/>
      <c r="E507" s="117"/>
      <c r="F507" s="117"/>
      <c r="G507" s="117"/>
      <c r="H507" s="117"/>
      <c r="I507" s="102"/>
      <c r="J507" s="102"/>
      <c r="K507" s="117"/>
    </row>
    <row r="508" spans="2:11">
      <c r="B508" s="101"/>
      <c r="C508" s="117"/>
      <c r="D508" s="117"/>
      <c r="E508" s="117"/>
      <c r="F508" s="117"/>
      <c r="G508" s="117"/>
      <c r="H508" s="117"/>
      <c r="I508" s="102"/>
      <c r="J508" s="102"/>
      <c r="K508" s="117"/>
    </row>
    <row r="509" spans="2:11">
      <c r="B509" s="101"/>
      <c r="C509" s="117"/>
      <c r="D509" s="117"/>
      <c r="E509" s="117"/>
      <c r="F509" s="117"/>
      <c r="G509" s="117"/>
      <c r="H509" s="117"/>
      <c r="I509" s="102"/>
      <c r="J509" s="102"/>
      <c r="K509" s="117"/>
    </row>
    <row r="510" spans="2:11">
      <c r="B510" s="101"/>
      <c r="C510" s="117"/>
      <c r="D510" s="117"/>
      <c r="E510" s="117"/>
      <c r="F510" s="117"/>
      <c r="G510" s="117"/>
      <c r="H510" s="117"/>
      <c r="I510" s="102"/>
      <c r="J510" s="102"/>
      <c r="K510" s="117"/>
    </row>
    <row r="511" spans="2:11">
      <c r="B511" s="101"/>
      <c r="C511" s="117"/>
      <c r="D511" s="117"/>
      <c r="E511" s="117"/>
      <c r="F511" s="117"/>
      <c r="G511" s="117"/>
      <c r="H511" s="117"/>
      <c r="I511" s="102"/>
      <c r="J511" s="102"/>
      <c r="K511" s="117"/>
    </row>
    <row r="512" spans="2:11">
      <c r="B512" s="101"/>
      <c r="C512" s="117"/>
      <c r="D512" s="117"/>
      <c r="E512" s="117"/>
      <c r="F512" s="117"/>
      <c r="G512" s="117"/>
      <c r="H512" s="117"/>
      <c r="I512" s="102"/>
      <c r="J512" s="102"/>
      <c r="K512" s="117"/>
    </row>
    <row r="513" spans="2:11">
      <c r="B513" s="101"/>
      <c r="C513" s="117"/>
      <c r="D513" s="117"/>
      <c r="E513" s="117"/>
      <c r="F513" s="117"/>
      <c r="G513" s="117"/>
      <c r="H513" s="117"/>
      <c r="I513" s="102"/>
      <c r="J513" s="102"/>
      <c r="K513" s="117"/>
    </row>
    <row r="514" spans="2:11">
      <c r="B514" s="101"/>
      <c r="C514" s="117"/>
      <c r="D514" s="117"/>
      <c r="E514" s="117"/>
      <c r="F514" s="117"/>
      <c r="G514" s="117"/>
      <c r="H514" s="117"/>
      <c r="I514" s="102"/>
      <c r="J514" s="102"/>
      <c r="K514" s="117"/>
    </row>
    <row r="515" spans="2:11">
      <c r="B515" s="101"/>
      <c r="C515" s="117"/>
      <c r="D515" s="117"/>
      <c r="E515" s="117"/>
      <c r="F515" s="117"/>
      <c r="G515" s="117"/>
      <c r="H515" s="117"/>
      <c r="I515" s="102"/>
      <c r="J515" s="102"/>
      <c r="K515" s="117"/>
    </row>
    <row r="516" spans="2:11">
      <c r="B516" s="101"/>
      <c r="C516" s="117"/>
      <c r="D516" s="117"/>
      <c r="E516" s="117"/>
      <c r="F516" s="117"/>
      <c r="G516" s="117"/>
      <c r="H516" s="117"/>
      <c r="I516" s="102"/>
      <c r="J516" s="102"/>
      <c r="K516" s="117"/>
    </row>
    <row r="517" spans="2:11">
      <c r="B517" s="101"/>
      <c r="C517" s="117"/>
      <c r="D517" s="117"/>
      <c r="E517" s="117"/>
      <c r="F517" s="117"/>
      <c r="G517" s="117"/>
      <c r="H517" s="117"/>
      <c r="I517" s="102"/>
      <c r="J517" s="102"/>
      <c r="K517" s="117"/>
    </row>
    <row r="518" spans="2:11">
      <c r="B518" s="101"/>
      <c r="C518" s="117"/>
      <c r="D518" s="117"/>
      <c r="E518" s="117"/>
      <c r="F518" s="117"/>
      <c r="G518" s="117"/>
      <c r="H518" s="117"/>
      <c r="I518" s="102"/>
      <c r="J518" s="102"/>
      <c r="K518" s="117"/>
    </row>
    <row r="519" spans="2:11">
      <c r="B519" s="101"/>
      <c r="C519" s="117"/>
      <c r="D519" s="117"/>
      <c r="E519" s="117"/>
      <c r="F519" s="117"/>
      <c r="G519" s="117"/>
      <c r="H519" s="117"/>
      <c r="I519" s="102"/>
      <c r="J519" s="102"/>
      <c r="K519" s="117"/>
    </row>
    <row r="520" spans="2:11">
      <c r="B520" s="101"/>
      <c r="C520" s="117"/>
      <c r="D520" s="117"/>
      <c r="E520" s="117"/>
      <c r="F520" s="117"/>
      <c r="G520" s="117"/>
      <c r="H520" s="117"/>
      <c r="I520" s="102"/>
      <c r="J520" s="102"/>
      <c r="K520" s="117"/>
    </row>
    <row r="521" spans="2:11">
      <c r="B521" s="101"/>
      <c r="C521" s="117"/>
      <c r="D521" s="117"/>
      <c r="E521" s="117"/>
      <c r="F521" s="117"/>
      <c r="G521" s="117"/>
      <c r="H521" s="117"/>
      <c r="I521" s="102"/>
      <c r="J521" s="102"/>
      <c r="K521" s="117"/>
    </row>
    <row r="522" spans="2:11">
      <c r="B522" s="101"/>
      <c r="C522" s="117"/>
      <c r="D522" s="117"/>
      <c r="E522" s="117"/>
      <c r="F522" s="117"/>
      <c r="G522" s="117"/>
      <c r="H522" s="117"/>
      <c r="I522" s="102"/>
      <c r="J522" s="102"/>
      <c r="K522" s="117"/>
    </row>
    <row r="523" spans="2:11">
      <c r="B523" s="101"/>
      <c r="C523" s="117"/>
      <c r="D523" s="117"/>
      <c r="E523" s="117"/>
      <c r="F523" s="117"/>
      <c r="G523" s="117"/>
      <c r="H523" s="117"/>
      <c r="I523" s="102"/>
      <c r="J523" s="102"/>
      <c r="K523" s="117"/>
    </row>
    <row r="524" spans="2:11">
      <c r="B524" s="101"/>
      <c r="C524" s="117"/>
      <c r="D524" s="117"/>
      <c r="E524" s="117"/>
      <c r="F524" s="117"/>
      <c r="G524" s="117"/>
      <c r="H524" s="117"/>
      <c r="I524" s="102"/>
      <c r="J524" s="102"/>
      <c r="K524" s="117"/>
    </row>
    <row r="525" spans="2:11">
      <c r="B525" s="101"/>
      <c r="C525" s="117"/>
      <c r="D525" s="117"/>
      <c r="E525" s="117"/>
      <c r="F525" s="117"/>
      <c r="G525" s="117"/>
      <c r="H525" s="117"/>
      <c r="I525" s="102"/>
      <c r="J525" s="102"/>
      <c r="K525" s="117"/>
    </row>
    <row r="526" spans="2:11">
      <c r="B526" s="101"/>
      <c r="C526" s="117"/>
      <c r="D526" s="117"/>
      <c r="E526" s="117"/>
      <c r="F526" s="117"/>
      <c r="G526" s="117"/>
      <c r="H526" s="117"/>
      <c r="I526" s="102"/>
      <c r="J526" s="102"/>
      <c r="K526" s="117"/>
    </row>
    <row r="527" spans="2:11">
      <c r="B527" s="101"/>
      <c r="C527" s="117"/>
      <c r="D527" s="117"/>
      <c r="E527" s="117"/>
      <c r="F527" s="117"/>
      <c r="G527" s="117"/>
      <c r="H527" s="117"/>
      <c r="I527" s="102"/>
      <c r="J527" s="102"/>
      <c r="K527" s="117"/>
    </row>
    <row r="528" spans="2:11">
      <c r="B528" s="101"/>
      <c r="C528" s="117"/>
      <c r="D528" s="117"/>
      <c r="E528" s="117"/>
      <c r="F528" s="117"/>
      <c r="G528" s="117"/>
      <c r="H528" s="117"/>
      <c r="I528" s="102"/>
      <c r="J528" s="102"/>
      <c r="K528" s="117"/>
    </row>
    <row r="529" spans="2:11">
      <c r="B529" s="101"/>
      <c r="C529" s="117"/>
      <c r="D529" s="117"/>
      <c r="E529" s="117"/>
      <c r="F529" s="117"/>
      <c r="G529" s="117"/>
      <c r="H529" s="117"/>
      <c r="I529" s="102"/>
      <c r="J529" s="102"/>
      <c r="K529" s="117"/>
    </row>
    <row r="530" spans="2:11">
      <c r="B530" s="101"/>
      <c r="C530" s="117"/>
      <c r="D530" s="117"/>
      <c r="E530" s="117"/>
      <c r="F530" s="117"/>
      <c r="G530" s="117"/>
      <c r="H530" s="117"/>
      <c r="I530" s="102"/>
      <c r="J530" s="102"/>
      <c r="K530" s="117"/>
    </row>
    <row r="531" spans="2:11">
      <c r="B531" s="101"/>
      <c r="C531" s="117"/>
      <c r="D531" s="117"/>
      <c r="E531" s="117"/>
      <c r="F531" s="117"/>
      <c r="G531" s="117"/>
      <c r="H531" s="117"/>
      <c r="I531" s="102"/>
      <c r="J531" s="102"/>
      <c r="K531" s="117"/>
    </row>
    <row r="532" spans="2:11">
      <c r="B532" s="101"/>
      <c r="C532" s="117"/>
      <c r="D532" s="117"/>
      <c r="E532" s="117"/>
      <c r="F532" s="117"/>
      <c r="G532" s="117"/>
      <c r="H532" s="117"/>
      <c r="I532" s="102"/>
      <c r="J532" s="102"/>
      <c r="K532" s="117"/>
    </row>
    <row r="533" spans="2:11">
      <c r="B533" s="101"/>
      <c r="C533" s="117"/>
      <c r="D533" s="117"/>
      <c r="E533" s="117"/>
      <c r="F533" s="117"/>
      <c r="G533" s="117"/>
      <c r="H533" s="117"/>
      <c r="I533" s="102"/>
      <c r="J533" s="102"/>
      <c r="K533" s="117"/>
    </row>
    <row r="534" spans="2:11">
      <c r="B534" s="101"/>
      <c r="C534" s="117"/>
      <c r="D534" s="117"/>
      <c r="E534" s="117"/>
      <c r="F534" s="117"/>
      <c r="G534" s="117"/>
      <c r="H534" s="117"/>
      <c r="I534" s="102"/>
      <c r="J534" s="102"/>
      <c r="K534" s="117"/>
    </row>
    <row r="535" spans="2:11">
      <c r="B535" s="101"/>
      <c r="C535" s="117"/>
      <c r="D535" s="117"/>
      <c r="E535" s="117"/>
      <c r="F535" s="117"/>
      <c r="G535" s="117"/>
      <c r="H535" s="117"/>
      <c r="I535" s="102"/>
      <c r="J535" s="102"/>
      <c r="K535" s="117"/>
    </row>
    <row r="536" spans="2:11">
      <c r="B536" s="101"/>
      <c r="C536" s="117"/>
      <c r="D536" s="117"/>
      <c r="E536" s="117"/>
      <c r="F536" s="117"/>
      <c r="G536" s="117"/>
      <c r="H536" s="117"/>
      <c r="I536" s="102"/>
      <c r="J536" s="102"/>
      <c r="K536" s="117"/>
    </row>
    <row r="537" spans="2:11">
      <c r="B537" s="101"/>
      <c r="C537" s="117"/>
      <c r="D537" s="117"/>
      <c r="E537" s="117"/>
      <c r="F537" s="117"/>
      <c r="G537" s="117"/>
      <c r="H537" s="117"/>
      <c r="I537" s="102"/>
      <c r="J537" s="102"/>
      <c r="K537" s="117"/>
    </row>
    <row r="538" spans="2:11">
      <c r="B538" s="101"/>
      <c r="C538" s="117"/>
      <c r="D538" s="117"/>
      <c r="E538" s="117"/>
      <c r="F538" s="117"/>
      <c r="G538" s="117"/>
      <c r="H538" s="117"/>
      <c r="I538" s="102"/>
      <c r="J538" s="102"/>
      <c r="K538" s="117"/>
    </row>
    <row r="539" spans="2:11">
      <c r="B539" s="101"/>
      <c r="C539" s="117"/>
      <c r="D539" s="117"/>
      <c r="E539" s="117"/>
      <c r="F539" s="117"/>
      <c r="G539" s="117"/>
      <c r="H539" s="117"/>
      <c r="I539" s="102"/>
      <c r="J539" s="102"/>
      <c r="K539" s="117"/>
    </row>
    <row r="540" spans="2:11">
      <c r="B540" s="101"/>
      <c r="C540" s="117"/>
      <c r="D540" s="117"/>
      <c r="E540" s="117"/>
      <c r="F540" s="117"/>
      <c r="G540" s="117"/>
      <c r="H540" s="117"/>
      <c r="I540" s="102"/>
      <c r="J540" s="102"/>
      <c r="K540" s="117"/>
    </row>
    <row r="541" spans="2:11">
      <c r="B541" s="101"/>
      <c r="C541" s="117"/>
      <c r="D541" s="117"/>
      <c r="E541" s="117"/>
      <c r="F541" s="117"/>
      <c r="G541" s="117"/>
      <c r="H541" s="117"/>
      <c r="I541" s="102"/>
      <c r="J541" s="102"/>
      <c r="K541" s="117"/>
    </row>
    <row r="542" spans="2:11">
      <c r="B542" s="101"/>
      <c r="C542" s="117"/>
      <c r="D542" s="117"/>
      <c r="E542" s="117"/>
      <c r="F542" s="117"/>
      <c r="G542" s="117"/>
      <c r="H542" s="117"/>
      <c r="I542" s="102"/>
      <c r="J542" s="102"/>
      <c r="K542" s="117"/>
    </row>
    <row r="543" spans="2:11">
      <c r="B543" s="101"/>
      <c r="C543" s="117"/>
      <c r="D543" s="117"/>
      <c r="E543" s="117"/>
      <c r="F543" s="117"/>
      <c r="G543" s="117"/>
      <c r="H543" s="117"/>
      <c r="I543" s="102"/>
      <c r="J543" s="102"/>
      <c r="K543" s="117"/>
    </row>
    <row r="544" spans="2:11">
      <c r="B544" s="101"/>
      <c r="C544" s="117"/>
      <c r="D544" s="117"/>
      <c r="E544" s="117"/>
      <c r="F544" s="117"/>
      <c r="G544" s="117"/>
      <c r="H544" s="117"/>
      <c r="I544" s="102"/>
      <c r="J544" s="102"/>
      <c r="K544" s="117"/>
    </row>
    <row r="545" spans="2:11">
      <c r="B545" s="101"/>
      <c r="C545" s="117"/>
      <c r="D545" s="117"/>
      <c r="E545" s="117"/>
      <c r="F545" s="117"/>
      <c r="G545" s="117"/>
      <c r="H545" s="117"/>
      <c r="I545" s="102"/>
      <c r="J545" s="102"/>
      <c r="K545" s="117"/>
    </row>
    <row r="546" spans="2:11">
      <c r="B546" s="101"/>
      <c r="C546" s="117"/>
      <c r="D546" s="117"/>
      <c r="E546" s="117"/>
      <c r="F546" s="117"/>
      <c r="G546" s="117"/>
      <c r="H546" s="117"/>
      <c r="I546" s="102"/>
      <c r="J546" s="102"/>
      <c r="K546" s="117"/>
    </row>
    <row r="547" spans="2:11">
      <c r="B547" s="101"/>
      <c r="C547" s="117"/>
      <c r="D547" s="117"/>
      <c r="E547" s="117"/>
      <c r="F547" s="117"/>
      <c r="G547" s="117"/>
      <c r="H547" s="117"/>
      <c r="I547" s="102"/>
      <c r="J547" s="102"/>
      <c r="K547" s="117"/>
    </row>
    <row r="548" spans="2:11">
      <c r="B548" s="101"/>
      <c r="C548" s="117"/>
      <c r="D548" s="117"/>
      <c r="E548" s="117"/>
      <c r="F548" s="117"/>
      <c r="G548" s="117"/>
      <c r="H548" s="117"/>
      <c r="I548" s="102"/>
      <c r="J548" s="102"/>
      <c r="K548" s="117"/>
    </row>
    <row r="549" spans="2:11">
      <c r="B549" s="101"/>
      <c r="C549" s="117"/>
      <c r="D549" s="117"/>
      <c r="E549" s="117"/>
      <c r="F549" s="117"/>
      <c r="G549" s="117"/>
      <c r="H549" s="117"/>
      <c r="I549" s="102"/>
      <c r="J549" s="102"/>
      <c r="K549" s="117"/>
    </row>
    <row r="550" spans="2:11">
      <c r="B550" s="101"/>
      <c r="C550" s="117"/>
      <c r="D550" s="117"/>
      <c r="E550" s="117"/>
      <c r="F550" s="117"/>
      <c r="G550" s="117"/>
      <c r="H550" s="117"/>
      <c r="I550" s="102"/>
      <c r="J550" s="102"/>
      <c r="K550" s="117"/>
    </row>
    <row r="551" spans="2:11">
      <c r="B551" s="101"/>
      <c r="C551" s="117"/>
      <c r="D551" s="117"/>
      <c r="E551" s="117"/>
      <c r="F551" s="117"/>
      <c r="G551" s="117"/>
      <c r="H551" s="117"/>
      <c r="I551" s="102"/>
      <c r="J551" s="102"/>
      <c r="K551" s="117"/>
    </row>
    <row r="552" spans="2:11">
      <c r="B552" s="101"/>
      <c r="C552" s="117"/>
      <c r="D552" s="117"/>
      <c r="E552" s="117"/>
      <c r="F552" s="117"/>
      <c r="G552" s="117"/>
      <c r="H552" s="117"/>
      <c r="I552" s="102"/>
      <c r="J552" s="102"/>
      <c r="K552" s="117"/>
    </row>
    <row r="553" spans="2:11">
      <c r="B553" s="101"/>
      <c r="C553" s="117"/>
      <c r="D553" s="117"/>
      <c r="E553" s="117"/>
      <c r="F553" s="117"/>
      <c r="G553" s="117"/>
      <c r="H553" s="117"/>
      <c r="I553" s="102"/>
      <c r="J553" s="102"/>
      <c r="K553" s="117"/>
    </row>
    <row r="554" spans="2:11">
      <c r="B554" s="101"/>
      <c r="C554" s="117"/>
      <c r="D554" s="117"/>
      <c r="E554" s="117"/>
      <c r="F554" s="117"/>
      <c r="G554" s="117"/>
      <c r="H554" s="117"/>
      <c r="I554" s="102"/>
      <c r="J554" s="102"/>
      <c r="K554" s="117"/>
    </row>
    <row r="555" spans="2:11">
      <c r="B555" s="101"/>
      <c r="C555" s="117"/>
      <c r="D555" s="117"/>
      <c r="E555" s="117"/>
      <c r="F555" s="117"/>
      <c r="G555" s="117"/>
      <c r="H555" s="117"/>
      <c r="I555" s="102"/>
      <c r="J555" s="102"/>
      <c r="K555" s="117"/>
    </row>
    <row r="556" spans="2:11">
      <c r="B556" s="101"/>
      <c r="C556" s="117"/>
      <c r="D556" s="117"/>
      <c r="E556" s="117"/>
      <c r="F556" s="117"/>
      <c r="G556" s="117"/>
      <c r="H556" s="117"/>
      <c r="I556" s="102"/>
      <c r="J556" s="102"/>
      <c r="K556" s="117"/>
    </row>
    <row r="557" spans="2:11">
      <c r="B557" s="101"/>
      <c r="C557" s="117"/>
      <c r="D557" s="117"/>
      <c r="E557" s="117"/>
      <c r="F557" s="117"/>
      <c r="G557" s="117"/>
      <c r="H557" s="117"/>
      <c r="I557" s="102"/>
      <c r="J557" s="102"/>
      <c r="K557" s="117"/>
    </row>
    <row r="558" spans="2:11">
      <c r="B558" s="101"/>
      <c r="C558" s="117"/>
      <c r="D558" s="117"/>
      <c r="E558" s="117"/>
      <c r="F558" s="117"/>
      <c r="G558" s="117"/>
      <c r="H558" s="117"/>
      <c r="I558" s="102"/>
      <c r="J558" s="102"/>
      <c r="K558" s="117"/>
    </row>
    <row r="559" spans="2:11">
      <c r="B559" s="101"/>
      <c r="C559" s="117"/>
      <c r="D559" s="117"/>
      <c r="E559" s="117"/>
      <c r="F559" s="117"/>
      <c r="G559" s="117"/>
      <c r="H559" s="117"/>
      <c r="I559" s="102"/>
      <c r="J559" s="102"/>
      <c r="K559" s="117"/>
    </row>
    <row r="560" spans="2:11">
      <c r="B560" s="101"/>
      <c r="C560" s="117"/>
      <c r="D560" s="117"/>
      <c r="E560" s="117"/>
      <c r="F560" s="117"/>
      <c r="G560" s="117"/>
      <c r="H560" s="117"/>
      <c r="I560" s="102"/>
      <c r="J560" s="102"/>
      <c r="K560" s="117"/>
    </row>
    <row r="561" spans="2:11">
      <c r="B561" s="101"/>
      <c r="C561" s="117"/>
      <c r="D561" s="117"/>
      <c r="E561" s="117"/>
      <c r="F561" s="117"/>
      <c r="G561" s="117"/>
      <c r="H561" s="117"/>
      <c r="I561" s="102"/>
      <c r="J561" s="102"/>
      <c r="K561" s="117"/>
    </row>
    <row r="562" spans="2:11">
      <c r="B562" s="101"/>
      <c r="C562" s="117"/>
      <c r="D562" s="117"/>
      <c r="E562" s="117"/>
      <c r="F562" s="117"/>
      <c r="G562" s="117"/>
      <c r="H562" s="117"/>
      <c r="I562" s="102"/>
      <c r="J562" s="102"/>
      <c r="K562" s="117"/>
    </row>
    <row r="563" spans="2:11">
      <c r="B563" s="101"/>
      <c r="C563" s="117"/>
      <c r="D563" s="117"/>
      <c r="E563" s="117"/>
      <c r="F563" s="117"/>
      <c r="G563" s="117"/>
      <c r="H563" s="117"/>
      <c r="I563" s="102"/>
      <c r="J563" s="102"/>
      <c r="K563" s="117"/>
    </row>
    <row r="564" spans="2:11">
      <c r="B564" s="101"/>
      <c r="C564" s="117"/>
      <c r="D564" s="117"/>
      <c r="E564" s="117"/>
      <c r="F564" s="117"/>
      <c r="G564" s="117"/>
      <c r="H564" s="117"/>
      <c r="I564" s="102"/>
      <c r="J564" s="102"/>
      <c r="K564" s="117"/>
    </row>
    <row r="565" spans="2:11">
      <c r="C565" s="3"/>
      <c r="D565" s="3"/>
      <c r="E565" s="3"/>
      <c r="F565" s="3"/>
      <c r="G565" s="3"/>
      <c r="H565" s="3"/>
    </row>
    <row r="566" spans="2:11">
      <c r="C566" s="3"/>
      <c r="D566" s="3"/>
      <c r="E566" s="3"/>
      <c r="F566" s="3"/>
      <c r="G566" s="3"/>
      <c r="H566" s="3"/>
    </row>
    <row r="567" spans="2:11">
      <c r="C567" s="3"/>
      <c r="D567" s="3"/>
      <c r="E567" s="3"/>
      <c r="F567" s="3"/>
      <c r="G567" s="3"/>
      <c r="H567" s="3"/>
    </row>
    <row r="568" spans="2:11">
      <c r="C568" s="3"/>
      <c r="D568" s="3"/>
      <c r="E568" s="3"/>
      <c r="F568" s="3"/>
      <c r="G568" s="3"/>
      <c r="H568" s="3"/>
    </row>
    <row r="569" spans="2:11">
      <c r="C569" s="3"/>
      <c r="D569" s="3"/>
      <c r="E569" s="3"/>
      <c r="F569" s="3"/>
      <c r="G569" s="3"/>
      <c r="H569" s="3"/>
    </row>
    <row r="570" spans="2:11">
      <c r="C570" s="3"/>
      <c r="D570" s="3"/>
      <c r="E570" s="3"/>
      <c r="F570" s="3"/>
      <c r="G570" s="3"/>
      <c r="H570" s="3"/>
    </row>
    <row r="571" spans="2:11">
      <c r="C571" s="3"/>
      <c r="D571" s="3"/>
      <c r="E571" s="3"/>
      <c r="F571" s="3"/>
      <c r="G571" s="3"/>
      <c r="H571" s="3"/>
    </row>
    <row r="572" spans="2:11">
      <c r="C572" s="3"/>
      <c r="D572" s="3"/>
      <c r="E572" s="3"/>
      <c r="F572" s="3"/>
      <c r="G572" s="3"/>
      <c r="H572" s="3"/>
    </row>
    <row r="573" spans="2:11">
      <c r="C573" s="3"/>
      <c r="D573" s="3"/>
      <c r="E573" s="3"/>
      <c r="F573" s="3"/>
      <c r="G573" s="3"/>
      <c r="H573" s="3"/>
    </row>
    <row r="574" spans="2:11">
      <c r="C574" s="3"/>
      <c r="D574" s="3"/>
      <c r="E574" s="3"/>
      <c r="F574" s="3"/>
      <c r="G574" s="3"/>
      <c r="H574" s="3"/>
    </row>
    <row r="575" spans="2:11">
      <c r="C575" s="3"/>
      <c r="D575" s="3"/>
      <c r="E575" s="3"/>
      <c r="F575" s="3"/>
      <c r="G575" s="3"/>
      <c r="H575" s="3"/>
    </row>
    <row r="576" spans="2:11">
      <c r="C576" s="3"/>
      <c r="D576" s="3"/>
      <c r="E576" s="3"/>
      <c r="F576" s="3"/>
      <c r="G576" s="3"/>
      <c r="H576" s="3"/>
    </row>
    <row r="577" spans="3:8">
      <c r="C577" s="3"/>
      <c r="D577" s="3"/>
      <c r="E577" s="3"/>
      <c r="F577" s="3"/>
      <c r="G577" s="3"/>
      <c r="H577" s="3"/>
    </row>
    <row r="578" spans="3:8">
      <c r="C578" s="3"/>
      <c r="D578" s="3"/>
      <c r="E578" s="3"/>
      <c r="F578" s="3"/>
      <c r="G578" s="3"/>
      <c r="H578" s="3"/>
    </row>
    <row r="579" spans="3:8">
      <c r="C579" s="3"/>
      <c r="D579" s="3"/>
      <c r="E579" s="3"/>
      <c r="F579" s="3"/>
      <c r="G579" s="3"/>
      <c r="H579" s="3"/>
    </row>
    <row r="580" spans="3:8">
      <c r="C580" s="3"/>
      <c r="D580" s="3"/>
      <c r="E580" s="3"/>
      <c r="F580" s="3"/>
      <c r="G580" s="3"/>
      <c r="H580" s="3"/>
    </row>
  </sheetData>
  <sheetProtection sheet="1" objects="1" scenarios="1"/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>
    <tabColor indexed="44"/>
    <pageSetUpPr fitToPage="1"/>
  </sheetPr>
  <dimension ref="B1:AI176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49.42578125" style="2" bestFit="1" customWidth="1"/>
    <col min="4" max="4" width="5.5703125" style="2" bestFit="1" customWidth="1"/>
    <col min="5" max="5" width="4.5703125" style="1" bestFit="1" customWidth="1"/>
    <col min="6" max="6" width="7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7.5703125" style="1" bestFit="1" customWidth="1"/>
    <col min="12" max="12" width="7" style="1" bestFit="1" customWidth="1"/>
    <col min="13" max="13" width="6.42578125" style="1" bestFit="1" customWidth="1"/>
    <col min="14" max="14" width="8" style="1" bestFit="1" customWidth="1"/>
    <col min="15" max="15" width="11.28515625" style="1" bestFit="1" customWidth="1"/>
    <col min="16" max="16" width="11.85546875" style="1" bestFit="1" customWidth="1"/>
    <col min="17" max="17" width="11.5703125" style="1" bestFit="1" customWidth="1"/>
    <col min="18" max="16384" width="9.140625" style="1"/>
  </cols>
  <sheetData>
    <row r="1" spans="2:35">
      <c r="B1" s="46" t="s">
        <v>125</v>
      </c>
      <c r="C1" s="67" t="s" vm="1">
        <v>203</v>
      </c>
    </row>
    <row r="2" spans="2:35">
      <c r="B2" s="46" t="s">
        <v>124</v>
      </c>
      <c r="C2" s="67" t="s">
        <v>204</v>
      </c>
    </row>
    <row r="3" spans="2:35">
      <c r="B3" s="46" t="s">
        <v>126</v>
      </c>
      <c r="C3" s="67" t="s">
        <v>205</v>
      </c>
      <c r="E3" s="2"/>
    </row>
    <row r="4" spans="2:35">
      <c r="B4" s="46" t="s">
        <v>127</v>
      </c>
      <c r="C4" s="67">
        <v>2142</v>
      </c>
    </row>
    <row r="6" spans="2:35" ht="26.25" customHeight="1">
      <c r="B6" s="138" t="s">
        <v>152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40"/>
    </row>
    <row r="7" spans="2:35" ht="26.25" customHeight="1">
      <c r="B7" s="138" t="s">
        <v>77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40"/>
    </row>
    <row r="8" spans="2:35" s="3" customFormat="1" ht="47.25">
      <c r="B8" s="21" t="s">
        <v>96</v>
      </c>
      <c r="C8" s="29" t="s">
        <v>35</v>
      </c>
      <c r="D8" s="12" t="s">
        <v>39</v>
      </c>
      <c r="E8" s="29" t="s">
        <v>14</v>
      </c>
      <c r="F8" s="29" t="s">
        <v>50</v>
      </c>
      <c r="G8" s="29" t="s">
        <v>84</v>
      </c>
      <c r="H8" s="29" t="s">
        <v>17</v>
      </c>
      <c r="I8" s="29" t="s">
        <v>83</v>
      </c>
      <c r="J8" s="29" t="s">
        <v>16</v>
      </c>
      <c r="K8" s="29" t="s">
        <v>18</v>
      </c>
      <c r="L8" s="29" t="s">
        <v>181</v>
      </c>
      <c r="M8" s="29" t="s">
        <v>180</v>
      </c>
      <c r="N8" s="29" t="s">
        <v>46</v>
      </c>
      <c r="O8" s="29" t="s">
        <v>45</v>
      </c>
      <c r="P8" s="29" t="s">
        <v>128</v>
      </c>
      <c r="Q8" s="30" t="s">
        <v>130</v>
      </c>
    </row>
    <row r="9" spans="2:35" s="3" customFormat="1" ht="18" customHeight="1">
      <c r="B9" s="14"/>
      <c r="C9" s="15"/>
      <c r="D9" s="15"/>
      <c r="E9" s="31"/>
      <c r="F9" s="31"/>
      <c r="G9" s="31" t="s">
        <v>21</v>
      </c>
      <c r="H9" s="31" t="s">
        <v>20</v>
      </c>
      <c r="I9" s="31"/>
      <c r="J9" s="31" t="s">
        <v>19</v>
      </c>
      <c r="K9" s="31" t="s">
        <v>19</v>
      </c>
      <c r="L9" s="31" t="s">
        <v>188</v>
      </c>
      <c r="M9" s="31"/>
      <c r="N9" s="31" t="s">
        <v>184</v>
      </c>
      <c r="O9" s="31" t="s">
        <v>19</v>
      </c>
      <c r="P9" s="31" t="s">
        <v>19</v>
      </c>
      <c r="Q9" s="32" t="s">
        <v>19</v>
      </c>
    </row>
    <row r="10" spans="2:3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9" t="s">
        <v>93</v>
      </c>
    </row>
    <row r="11" spans="2:35" s="4" customFormat="1" ht="18" customHeight="1">
      <c r="B11" s="111" t="s">
        <v>1943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112">
        <v>0</v>
      </c>
      <c r="O11" s="68"/>
      <c r="P11" s="113">
        <v>0</v>
      </c>
      <c r="Q11" s="113">
        <v>0</v>
      </c>
      <c r="AI11" s="1"/>
    </row>
    <row r="12" spans="2:35" ht="21.75" customHeight="1">
      <c r="B12" s="115" t="s">
        <v>196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2:35">
      <c r="B13" s="115" t="s">
        <v>92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2:35">
      <c r="B14" s="115" t="s">
        <v>179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</row>
    <row r="15" spans="2:35">
      <c r="B15" s="115" t="s">
        <v>187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2:35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2:17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</row>
    <row r="18" spans="2:17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</row>
    <row r="19" spans="2:17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</row>
    <row r="20" spans="2:17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  <row r="21" spans="2:17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</row>
    <row r="22" spans="2:17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</row>
    <row r="23" spans="2:17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2:17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</row>
    <row r="25" spans="2:17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</row>
    <row r="26" spans="2:17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</row>
    <row r="27" spans="2:17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2:17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</row>
    <row r="29" spans="2:17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</row>
    <row r="30" spans="2:17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</row>
    <row r="31" spans="2:17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spans="2:17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</row>
    <row r="33" spans="2:17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</row>
    <row r="34" spans="2:17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</row>
    <row r="35" spans="2:17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</row>
    <row r="36" spans="2:17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2:17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2:17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2:17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0" spans="2:17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</row>
    <row r="41" spans="2:17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</row>
    <row r="42" spans="2:17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</row>
    <row r="43" spans="2:17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</row>
    <row r="44" spans="2:17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</row>
    <row r="45" spans="2:17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spans="2:17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</row>
    <row r="47" spans="2:17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</row>
    <row r="48" spans="2:17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</row>
    <row r="49" spans="2:17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</row>
    <row r="50" spans="2:17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</row>
    <row r="51" spans="2:17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spans="2:17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</row>
    <row r="53" spans="2:17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</row>
    <row r="54" spans="2:17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</row>
    <row r="55" spans="2:17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</row>
    <row r="56" spans="2:17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</row>
    <row r="57" spans="2:17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</row>
    <row r="58" spans="2:17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</row>
    <row r="59" spans="2:17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</row>
    <row r="60" spans="2:17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</row>
    <row r="61" spans="2:17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</row>
    <row r="62" spans="2:17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</row>
    <row r="63" spans="2:17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</row>
    <row r="64" spans="2:17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</row>
    <row r="65" spans="2:17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</row>
    <row r="66" spans="2:17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</row>
    <row r="67" spans="2:17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</row>
    <row r="68" spans="2:17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</row>
    <row r="69" spans="2:17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</row>
    <row r="70" spans="2:17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</row>
    <row r="71" spans="2:17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</row>
    <row r="72" spans="2:17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</row>
    <row r="73" spans="2:17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</row>
    <row r="74" spans="2:17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</row>
    <row r="75" spans="2:17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</row>
    <row r="76" spans="2:17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</row>
    <row r="77" spans="2:17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</row>
    <row r="78" spans="2:17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</row>
    <row r="79" spans="2:17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</row>
    <row r="80" spans="2:17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</row>
    <row r="81" spans="2:17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</row>
    <row r="82" spans="2:17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</row>
    <row r="83" spans="2:17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</row>
    <row r="84" spans="2:17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</row>
    <row r="85" spans="2:17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</row>
    <row r="86" spans="2:17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</row>
    <row r="87" spans="2:17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</row>
    <row r="88" spans="2:17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</row>
    <row r="89" spans="2:17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</row>
    <row r="90" spans="2:17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</row>
    <row r="91" spans="2:17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</row>
    <row r="92" spans="2:17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</row>
    <row r="93" spans="2:17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</row>
    <row r="94" spans="2:17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</row>
    <row r="95" spans="2:17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</row>
    <row r="96" spans="2:17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</row>
    <row r="97" spans="2:17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</row>
    <row r="98" spans="2:17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</row>
    <row r="99" spans="2:17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</row>
    <row r="100" spans="2:17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</row>
    <row r="101" spans="2:17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</row>
    <row r="102" spans="2:17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</row>
    <row r="103" spans="2:17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</row>
    <row r="104" spans="2:17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</row>
    <row r="105" spans="2:17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</row>
    <row r="106" spans="2:17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</row>
    <row r="107" spans="2:17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</row>
    <row r="108" spans="2:17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</row>
    <row r="109" spans="2:17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</row>
    <row r="110" spans="2:17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</row>
    <row r="111" spans="2:17">
      <c r="B111" s="101"/>
      <c r="C111" s="101"/>
      <c r="D111" s="101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</row>
    <row r="112" spans="2:17">
      <c r="B112" s="101"/>
      <c r="C112" s="101"/>
      <c r="D112" s="101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</row>
    <row r="113" spans="2:17">
      <c r="B113" s="101"/>
      <c r="C113" s="101"/>
      <c r="D113" s="101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</row>
    <row r="114" spans="2:17">
      <c r="B114" s="101"/>
      <c r="C114" s="101"/>
      <c r="D114" s="101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</row>
    <row r="115" spans="2:17">
      <c r="B115" s="101"/>
      <c r="C115" s="101"/>
      <c r="D115" s="101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</row>
    <row r="116" spans="2:17">
      <c r="B116" s="101"/>
      <c r="C116" s="101"/>
      <c r="D116" s="101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</row>
    <row r="117" spans="2:17">
      <c r="B117" s="101"/>
      <c r="C117" s="101"/>
      <c r="D117" s="101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</row>
    <row r="118" spans="2:17">
      <c r="B118" s="101"/>
      <c r="C118" s="101"/>
      <c r="D118" s="101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</row>
    <row r="119" spans="2:17">
      <c r="B119" s="101"/>
      <c r="C119" s="101"/>
      <c r="D119" s="101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</row>
    <row r="120" spans="2:17">
      <c r="B120" s="101"/>
      <c r="C120" s="101"/>
      <c r="D120" s="101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</row>
    <row r="121" spans="2:17">
      <c r="B121" s="101"/>
      <c r="C121" s="101"/>
      <c r="D121" s="101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</row>
    <row r="122" spans="2:17">
      <c r="B122" s="101"/>
      <c r="C122" s="101"/>
      <c r="D122" s="101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</row>
    <row r="123" spans="2:17">
      <c r="B123" s="101"/>
      <c r="C123" s="101"/>
      <c r="D123" s="101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</row>
    <row r="124" spans="2:17">
      <c r="B124" s="101"/>
      <c r="C124" s="101"/>
      <c r="D124" s="101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</row>
    <row r="125" spans="2:17">
      <c r="B125" s="101"/>
      <c r="C125" s="101"/>
      <c r="D125" s="101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</row>
    <row r="126" spans="2:17">
      <c r="B126" s="101"/>
      <c r="C126" s="101"/>
      <c r="D126" s="101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</row>
    <row r="127" spans="2:17">
      <c r="B127" s="101"/>
      <c r="C127" s="101"/>
      <c r="D127" s="101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</row>
    <row r="128" spans="2:17">
      <c r="B128" s="101"/>
      <c r="C128" s="101"/>
      <c r="D128" s="101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</row>
    <row r="129" spans="2:17">
      <c r="B129" s="101"/>
      <c r="C129" s="101"/>
      <c r="D129" s="101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</row>
    <row r="130" spans="2:17">
      <c r="B130" s="101"/>
      <c r="C130" s="101"/>
      <c r="D130" s="101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</row>
    <row r="131" spans="2:17">
      <c r="B131" s="101"/>
      <c r="C131" s="101"/>
      <c r="D131" s="101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</row>
    <row r="132" spans="2:17">
      <c r="B132" s="101"/>
      <c r="C132" s="101"/>
      <c r="D132" s="101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</row>
    <row r="133" spans="2:17">
      <c r="B133" s="101"/>
      <c r="C133" s="101"/>
      <c r="D133" s="101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</row>
    <row r="134" spans="2:17">
      <c r="B134" s="101"/>
      <c r="C134" s="101"/>
      <c r="D134" s="101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</row>
    <row r="135" spans="2:17">
      <c r="B135" s="101"/>
      <c r="C135" s="101"/>
      <c r="D135" s="101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</row>
    <row r="136" spans="2:17">
      <c r="B136" s="101"/>
      <c r="C136" s="101"/>
      <c r="D136" s="101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</row>
    <row r="137" spans="2:17">
      <c r="B137" s="101"/>
      <c r="C137" s="101"/>
      <c r="D137" s="101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</row>
    <row r="138" spans="2:17">
      <c r="B138" s="101"/>
      <c r="C138" s="101"/>
      <c r="D138" s="101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</row>
    <row r="139" spans="2:17">
      <c r="B139" s="101"/>
      <c r="C139" s="101"/>
      <c r="D139" s="101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</row>
    <row r="140" spans="2:17">
      <c r="B140" s="101"/>
      <c r="C140" s="101"/>
      <c r="D140" s="101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</row>
    <row r="141" spans="2:17">
      <c r="B141" s="101"/>
      <c r="C141" s="101"/>
      <c r="D141" s="101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</row>
    <row r="142" spans="2:17">
      <c r="B142" s="101"/>
      <c r="C142" s="101"/>
      <c r="D142" s="101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</row>
    <row r="143" spans="2:17">
      <c r="B143" s="101"/>
      <c r="C143" s="101"/>
      <c r="D143" s="101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</row>
    <row r="144" spans="2:17">
      <c r="B144" s="101"/>
      <c r="C144" s="101"/>
      <c r="D144" s="101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</row>
    <row r="145" spans="2:17">
      <c r="B145" s="101"/>
      <c r="C145" s="101"/>
      <c r="D145" s="101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</row>
    <row r="146" spans="2:17">
      <c r="B146" s="101"/>
      <c r="C146" s="101"/>
      <c r="D146" s="101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</row>
    <row r="147" spans="2:17">
      <c r="B147" s="101"/>
      <c r="C147" s="101"/>
      <c r="D147" s="101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</row>
    <row r="148" spans="2:17">
      <c r="B148" s="101"/>
      <c r="C148" s="101"/>
      <c r="D148" s="101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</row>
    <row r="149" spans="2:17">
      <c r="B149" s="101"/>
      <c r="C149" s="101"/>
      <c r="D149" s="101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</row>
    <row r="150" spans="2:17">
      <c r="B150" s="101"/>
      <c r="C150" s="101"/>
      <c r="D150" s="101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</row>
    <row r="151" spans="2:17">
      <c r="B151" s="101"/>
      <c r="C151" s="101"/>
      <c r="D151" s="101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</row>
    <row r="152" spans="2:17">
      <c r="B152" s="101"/>
      <c r="C152" s="101"/>
      <c r="D152" s="101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</row>
    <row r="153" spans="2:17">
      <c r="B153" s="101"/>
      <c r="C153" s="101"/>
      <c r="D153" s="101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</row>
    <row r="154" spans="2:17">
      <c r="B154" s="101"/>
      <c r="C154" s="101"/>
      <c r="D154" s="101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</row>
    <row r="155" spans="2:17">
      <c r="B155" s="101"/>
      <c r="C155" s="101"/>
      <c r="D155" s="101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</row>
    <row r="156" spans="2:17">
      <c r="B156" s="101"/>
      <c r="C156" s="101"/>
      <c r="D156" s="101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</row>
    <row r="157" spans="2:17">
      <c r="B157" s="101"/>
      <c r="C157" s="101"/>
      <c r="D157" s="101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</row>
    <row r="158" spans="2:17">
      <c r="B158" s="101"/>
      <c r="C158" s="101"/>
      <c r="D158" s="101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</row>
    <row r="159" spans="2:17">
      <c r="B159" s="101"/>
      <c r="C159" s="101"/>
      <c r="D159" s="101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</row>
    <row r="160" spans="2:17">
      <c r="B160" s="101"/>
      <c r="C160" s="101"/>
      <c r="D160" s="101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</row>
    <row r="161" spans="2:17">
      <c r="B161" s="101"/>
      <c r="C161" s="101"/>
      <c r="D161" s="101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</row>
    <row r="162" spans="2:17">
      <c r="B162" s="101"/>
      <c r="C162" s="101"/>
      <c r="D162" s="101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</row>
    <row r="163" spans="2:17">
      <c r="B163" s="101"/>
      <c r="C163" s="101"/>
      <c r="D163" s="101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</row>
    <row r="164" spans="2:17">
      <c r="B164" s="101"/>
      <c r="C164" s="101"/>
      <c r="D164" s="101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</row>
    <row r="165" spans="2:17">
      <c r="B165" s="101"/>
      <c r="C165" s="101"/>
      <c r="D165" s="101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</row>
    <row r="166" spans="2:17">
      <c r="B166" s="101"/>
      <c r="C166" s="101"/>
      <c r="D166" s="101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</row>
    <row r="167" spans="2:17">
      <c r="B167" s="101"/>
      <c r="C167" s="101"/>
      <c r="D167" s="101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</row>
    <row r="168" spans="2:17">
      <c r="B168" s="101"/>
      <c r="C168" s="101"/>
      <c r="D168" s="101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</row>
    <row r="169" spans="2:17">
      <c r="B169" s="101"/>
      <c r="C169" s="101"/>
      <c r="D169" s="101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</row>
    <row r="170" spans="2:17">
      <c r="B170" s="101"/>
      <c r="C170" s="101"/>
      <c r="D170" s="101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</row>
    <row r="171" spans="2:17">
      <c r="B171" s="101"/>
      <c r="C171" s="101"/>
      <c r="D171" s="101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</row>
    <row r="172" spans="2:17">
      <c r="B172" s="101"/>
      <c r="C172" s="101"/>
      <c r="D172" s="101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</row>
    <row r="173" spans="2:17">
      <c r="B173" s="101"/>
      <c r="C173" s="101"/>
      <c r="D173" s="101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</row>
    <row r="174" spans="2:17">
      <c r="B174" s="101"/>
      <c r="C174" s="101"/>
      <c r="D174" s="101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</row>
    <row r="175" spans="2:17">
      <c r="B175" s="101"/>
      <c r="C175" s="101"/>
      <c r="D175" s="101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</row>
    <row r="176" spans="2:17">
      <c r="B176" s="101"/>
      <c r="C176" s="101"/>
      <c r="D176" s="101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</row>
  </sheetData>
  <sheetProtection sheet="1" objects="1" scenarios="1"/>
  <mergeCells count="2">
    <mergeCell ref="B6:Q6"/>
    <mergeCell ref="B7:Q7"/>
  </mergeCells>
  <phoneticPr fontId="3" type="noConversion"/>
  <dataValidations count="1">
    <dataValidation allowBlank="1" showInputMessage="1" showErrorMessage="1" sqref="C5:C1048576 A1:B1048576 D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>
    <tabColor rgb="FFFFFF00"/>
    <pageSetUpPr fitToPage="1"/>
  </sheetPr>
  <dimension ref="B1:P452"/>
  <sheetViews>
    <sheetView rightToLeft="1" workbookViewId="0">
      <selection activeCell="C15" sqref="C15"/>
    </sheetView>
  </sheetViews>
  <sheetFormatPr defaultColWidth="9.140625" defaultRowHeight="18"/>
  <cols>
    <col min="1" max="1" width="3" style="1" customWidth="1"/>
    <col min="2" max="2" width="35.42578125" style="2" bestFit="1" customWidth="1"/>
    <col min="3" max="3" width="49.42578125" style="2" bestFit="1" customWidth="1"/>
    <col min="4" max="4" width="4.5703125" style="1" bestFit="1" customWidth="1"/>
    <col min="5" max="5" width="4.85546875" style="1" bestFit="1" customWidth="1"/>
    <col min="6" max="6" width="11.28515625" style="1" bestFit="1" customWidth="1"/>
    <col min="7" max="7" width="6.140625" style="1" bestFit="1" customWidth="1"/>
    <col min="8" max="8" width="9" style="1" bestFit="1" customWidth="1"/>
    <col min="9" max="9" width="6.85546875" style="1" bestFit="1" customWidth="1"/>
    <col min="10" max="10" width="7.5703125" style="1" bestFit="1" customWidth="1"/>
    <col min="11" max="11" width="14.28515625" style="1" bestFit="1" customWidth="1"/>
    <col min="12" max="12" width="7.28515625" style="1" bestFit="1" customWidth="1"/>
    <col min="13" max="13" width="11.28515625" style="1" bestFit="1" customWidth="1"/>
    <col min="14" max="14" width="6.28515625" style="1" bestFit="1" customWidth="1"/>
    <col min="15" max="15" width="9.140625" style="1" customWidth="1"/>
    <col min="16" max="16" width="9" style="1" bestFit="1" customWidth="1"/>
    <col min="17" max="16384" width="9.140625" style="1"/>
  </cols>
  <sheetData>
    <row r="1" spans="2:16">
      <c r="B1" s="46" t="s">
        <v>125</v>
      </c>
      <c r="C1" s="67" t="s" vm="1">
        <v>203</v>
      </c>
    </row>
    <row r="2" spans="2:16">
      <c r="B2" s="46" t="s">
        <v>124</v>
      </c>
      <c r="C2" s="67" t="s">
        <v>204</v>
      </c>
    </row>
    <row r="3" spans="2:16">
      <c r="B3" s="46" t="s">
        <v>126</v>
      </c>
      <c r="C3" s="67" t="s">
        <v>205</v>
      </c>
    </row>
    <row r="4" spans="2:16">
      <c r="B4" s="46" t="s">
        <v>127</v>
      </c>
      <c r="C4" s="67">
        <v>2142</v>
      </c>
    </row>
    <row r="6" spans="2:16" ht="26.25" customHeight="1">
      <c r="B6" s="138" t="s">
        <v>153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40"/>
    </row>
    <row r="7" spans="2:16" ht="26.25" customHeight="1">
      <c r="B7" s="138" t="s">
        <v>69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40"/>
    </row>
    <row r="8" spans="2:16" s="3" customFormat="1" ht="78.75">
      <c r="B8" s="21" t="s">
        <v>96</v>
      </c>
      <c r="C8" s="29" t="s">
        <v>35</v>
      </c>
      <c r="D8" s="29" t="s">
        <v>14</v>
      </c>
      <c r="E8" s="29" t="s">
        <v>50</v>
      </c>
      <c r="F8" s="29" t="s">
        <v>84</v>
      </c>
      <c r="G8" s="29" t="s">
        <v>17</v>
      </c>
      <c r="H8" s="29" t="s">
        <v>83</v>
      </c>
      <c r="I8" s="29" t="s">
        <v>16</v>
      </c>
      <c r="J8" s="29" t="s">
        <v>18</v>
      </c>
      <c r="K8" s="29" t="s">
        <v>181</v>
      </c>
      <c r="L8" s="29" t="s">
        <v>180</v>
      </c>
      <c r="M8" s="29" t="s">
        <v>91</v>
      </c>
      <c r="N8" s="29" t="s">
        <v>45</v>
      </c>
      <c r="O8" s="29" t="s">
        <v>128</v>
      </c>
      <c r="P8" s="30" t="s">
        <v>130</v>
      </c>
    </row>
    <row r="9" spans="2:16" s="3" customFormat="1" ht="25.5" customHeight="1">
      <c r="B9" s="14"/>
      <c r="C9" s="31"/>
      <c r="D9" s="31"/>
      <c r="E9" s="31"/>
      <c r="F9" s="31" t="s">
        <v>21</v>
      </c>
      <c r="G9" s="31" t="s">
        <v>20</v>
      </c>
      <c r="H9" s="31"/>
      <c r="I9" s="31" t="s">
        <v>19</v>
      </c>
      <c r="J9" s="31" t="s">
        <v>19</v>
      </c>
      <c r="K9" s="31" t="s">
        <v>188</v>
      </c>
      <c r="L9" s="31"/>
      <c r="M9" s="31" t="s">
        <v>184</v>
      </c>
      <c r="N9" s="31" t="s">
        <v>19</v>
      </c>
      <c r="O9" s="31" t="s">
        <v>19</v>
      </c>
      <c r="P9" s="32" t="s">
        <v>19</v>
      </c>
    </row>
    <row r="10" spans="2:16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9" t="s">
        <v>13</v>
      </c>
    </row>
    <row r="11" spans="2:16" s="4" customFormat="1" ht="18" customHeight="1">
      <c r="B11" s="84" t="s">
        <v>23</v>
      </c>
      <c r="C11" s="86"/>
      <c r="D11" s="86"/>
      <c r="E11" s="86"/>
      <c r="F11" s="86"/>
      <c r="G11" s="87">
        <v>6.4623473228689718</v>
      </c>
      <c r="H11" s="86"/>
      <c r="I11" s="86"/>
      <c r="J11" s="91">
        <v>4.8558483059719923E-2</v>
      </c>
      <c r="K11" s="87"/>
      <c r="L11" s="88"/>
      <c r="M11" s="87">
        <v>893275.36270789988</v>
      </c>
      <c r="N11" s="86"/>
      <c r="O11" s="89">
        <f>IFERROR(M11/$M$11,0)</f>
        <v>1</v>
      </c>
      <c r="P11" s="89">
        <f>M11/'סכום נכסי הקרן'!$C$42</f>
        <v>0.2602588330069634</v>
      </c>
    </row>
    <row r="12" spans="2:16" ht="21.75" customHeight="1">
      <c r="B12" s="85" t="s">
        <v>175</v>
      </c>
      <c r="C12" s="72"/>
      <c r="D12" s="72"/>
      <c r="E12" s="72"/>
      <c r="F12" s="72"/>
      <c r="G12" s="80">
        <v>6.4623473228689701</v>
      </c>
      <c r="H12" s="72"/>
      <c r="I12" s="72"/>
      <c r="J12" s="81">
        <v>4.8558483059719937E-2</v>
      </c>
      <c r="K12" s="80"/>
      <c r="L12" s="82"/>
      <c r="M12" s="80">
        <v>893275.36270789977</v>
      </c>
      <c r="N12" s="72"/>
      <c r="O12" s="83">
        <f t="shared" ref="O12:O77" si="0">IFERROR(M12/$M$11,0)</f>
        <v>0.99999999999999989</v>
      </c>
      <c r="P12" s="83">
        <f>M12/'סכום נכסי הקרן'!$C$42</f>
        <v>0.26025883300696334</v>
      </c>
    </row>
    <row r="13" spans="2:16" s="102" customFormat="1">
      <c r="B13" s="118" t="s">
        <v>1966</v>
      </c>
      <c r="C13" s="72"/>
      <c r="D13" s="72"/>
      <c r="E13" s="72"/>
      <c r="F13" s="72"/>
      <c r="G13" s="80">
        <f>AVERAGE(G14:G17)</f>
        <v>4.7575000000019125</v>
      </c>
      <c r="H13" s="72"/>
      <c r="I13" s="72"/>
      <c r="J13" s="81">
        <f>AVERAGE(J14:J17)</f>
        <v>5.1400000000021491E-2</v>
      </c>
      <c r="K13" s="80"/>
      <c r="L13" s="82"/>
      <c r="M13" s="80">
        <f>SUM(M14:M17)</f>
        <v>30905.588836518007</v>
      </c>
      <c r="N13" s="72"/>
      <c r="O13" s="83">
        <f t="shared" si="0"/>
        <v>3.4598053552971554E-2</v>
      </c>
      <c r="P13" s="83">
        <f>M13/'סכום נכסי הקרן'!$C$42</f>
        <v>9.0044490420088004E-3</v>
      </c>
    </row>
    <row r="14" spans="2:16">
      <c r="B14" s="73" t="s">
        <v>1075</v>
      </c>
      <c r="C14" s="69">
        <v>9444</v>
      </c>
      <c r="D14" s="69" t="s">
        <v>1076</v>
      </c>
      <c r="E14" s="69"/>
      <c r="F14" s="92">
        <v>44958</v>
      </c>
      <c r="G14" s="76">
        <v>4.5900000000005745</v>
      </c>
      <c r="H14" s="74" t="s">
        <v>112</v>
      </c>
      <c r="I14" s="77">
        <v>5.1500000000000004E-2</v>
      </c>
      <c r="J14" s="77">
        <v>5.1400000000004817E-2</v>
      </c>
      <c r="K14" s="76">
        <v>3102609.0359220002</v>
      </c>
      <c r="L14" s="78">
        <f>M14/K14*100000</f>
        <v>104.30357215421186</v>
      </c>
      <c r="M14" s="76">
        <v>3236.1320544460004</v>
      </c>
      <c r="N14" s="69"/>
      <c r="O14" s="79">
        <f t="shared" si="0"/>
        <v>3.6227709724758325E-3</v>
      </c>
      <c r="P14" s="79">
        <f>M14/'סכום נכסי הקרן'!$C$42</f>
        <v>9.4285814554806208E-4</v>
      </c>
    </row>
    <row r="15" spans="2:16">
      <c r="B15" s="73" t="s">
        <v>1077</v>
      </c>
      <c r="C15" s="69">
        <v>9499</v>
      </c>
      <c r="D15" s="69" t="s">
        <v>1076</v>
      </c>
      <c r="E15" s="69"/>
      <c r="F15" s="92">
        <v>44986</v>
      </c>
      <c r="G15" s="76">
        <v>4.6700000000069339</v>
      </c>
      <c r="H15" s="74" t="s">
        <v>112</v>
      </c>
      <c r="I15" s="77">
        <v>5.1500000000000004E-2</v>
      </c>
      <c r="J15" s="77">
        <v>5.1400000000079028E-2</v>
      </c>
      <c r="K15" s="76">
        <v>258980.69590800002</v>
      </c>
      <c r="L15" s="78">
        <f>M15/K15*100000</f>
        <v>103.5798342040495</v>
      </c>
      <c r="M15" s="76">
        <v>268.25177544200005</v>
      </c>
      <c r="N15" s="69"/>
      <c r="O15" s="79">
        <f t="shared" si="0"/>
        <v>3.0030132548245159E-4</v>
      </c>
      <c r="P15" s="79">
        <f>M15/'סכום נכסי הקרן'!$C$42</f>
        <v>7.8156072520507139E-5</v>
      </c>
    </row>
    <row r="16" spans="2:16">
      <c r="B16" s="73" t="s">
        <v>1078</v>
      </c>
      <c r="C16" s="69">
        <v>9528</v>
      </c>
      <c r="D16" s="69" t="s">
        <v>1076</v>
      </c>
      <c r="E16" s="69"/>
      <c r="F16" s="92">
        <v>45047</v>
      </c>
      <c r="G16" s="76">
        <v>4.8400000000000469</v>
      </c>
      <c r="H16" s="74" t="s">
        <v>112</v>
      </c>
      <c r="I16" s="77">
        <v>5.1500000000000004E-2</v>
      </c>
      <c r="J16" s="77">
        <v>5.1400000000000917E-2</v>
      </c>
      <c r="K16" s="76">
        <v>17330449.120424002</v>
      </c>
      <c r="L16" s="78">
        <f>M16/K16*100000</f>
        <v>101.81934885506469</v>
      </c>
      <c r="M16" s="76">
        <v>17645.750448074006</v>
      </c>
      <c r="N16" s="69"/>
      <c r="O16" s="79">
        <f t="shared" si="0"/>
        <v>1.9753987610922331E-2</v>
      </c>
      <c r="P16" s="79">
        <f>M16/'סכום נכסי הקרן'!$C$42</f>
        <v>5.1411497628526589E-3</v>
      </c>
    </row>
    <row r="17" spans="2:16">
      <c r="B17" s="73" t="s">
        <v>1079</v>
      </c>
      <c r="C17" s="69">
        <v>9586</v>
      </c>
      <c r="D17" s="69" t="s">
        <v>1076</v>
      </c>
      <c r="E17" s="69"/>
      <c r="F17" s="92">
        <v>45078</v>
      </c>
      <c r="G17" s="76">
        <v>4.9300000000000948</v>
      </c>
      <c r="H17" s="74" t="s">
        <v>112</v>
      </c>
      <c r="I17" s="77">
        <v>5.1500000000000004E-2</v>
      </c>
      <c r="J17" s="77">
        <v>5.1400000000001188E-2</v>
      </c>
      <c r="K17" s="76">
        <v>9696072.6078040022</v>
      </c>
      <c r="L17" s="78">
        <f>M17/K17*100000</f>
        <v>100.61243302473008</v>
      </c>
      <c r="M17" s="76">
        <v>9755.4545585560008</v>
      </c>
      <c r="N17" s="69"/>
      <c r="O17" s="79">
        <f t="shared" si="0"/>
        <v>1.0920993644090937E-2</v>
      </c>
      <c r="P17" s="79">
        <f>M17/'סכום נכסי הקרן'!$C$42</f>
        <v>2.8422850610875716E-3</v>
      </c>
    </row>
    <row r="18" spans="2:16">
      <c r="B18" s="73"/>
      <c r="C18" s="69"/>
      <c r="D18" s="69"/>
      <c r="E18" s="69"/>
      <c r="F18" s="92"/>
      <c r="G18" s="76"/>
      <c r="H18" s="74"/>
      <c r="I18" s="77"/>
      <c r="J18" s="77"/>
      <c r="K18" s="76"/>
      <c r="L18" s="78"/>
      <c r="M18" s="76"/>
      <c r="N18" s="69"/>
      <c r="O18" s="79"/>
      <c r="P18" s="79"/>
    </row>
    <row r="19" spans="2:16" s="102" customFormat="1">
      <c r="B19" s="71" t="s">
        <v>51</v>
      </c>
      <c r="C19" s="72"/>
      <c r="D19" s="72"/>
      <c r="E19" s="72"/>
      <c r="F19" s="72"/>
      <c r="G19" s="119">
        <f>AVERAGE(G20:G162)</f>
        <v>5.6161151079320115</v>
      </c>
      <c r="H19" s="74"/>
      <c r="I19" s="77"/>
      <c r="J19" s="120">
        <f>AVERAGE(J20:J162)</f>
        <v>4.817050359721807E-2</v>
      </c>
      <c r="K19" s="76"/>
      <c r="L19" s="76"/>
      <c r="M19" s="121">
        <f>SUM(M20:M160)</f>
        <v>862369.77387138258</v>
      </c>
      <c r="N19" s="72"/>
      <c r="O19" s="83">
        <f>IFERROR(M19/$M$11,0)</f>
        <v>0.96540194644702926</v>
      </c>
      <c r="P19" s="83">
        <f>M19/'סכום נכסי הקרן'!$C$42</f>
        <v>0.25125438396495481</v>
      </c>
    </row>
    <row r="20" spans="2:16">
      <c r="B20" s="73" t="s">
        <v>1080</v>
      </c>
      <c r="C20" s="69" t="s">
        <v>1081</v>
      </c>
      <c r="D20" s="69" t="s">
        <v>1076</v>
      </c>
      <c r="E20" s="69"/>
      <c r="F20" s="92">
        <v>39845</v>
      </c>
      <c r="G20" s="76">
        <v>0.57999999999943408</v>
      </c>
      <c r="H20" s="74" t="s">
        <v>112</v>
      </c>
      <c r="I20" s="77">
        <v>4.8000000000000001E-2</v>
      </c>
      <c r="J20" s="77">
        <v>4.7900000000185843E-2</v>
      </c>
      <c r="K20" s="76">
        <v>83592.179770000017</v>
      </c>
      <c r="L20" s="78">
        <v>126.810495</v>
      </c>
      <c r="M20" s="76">
        <v>106.00365675700002</v>
      </c>
      <c r="N20" s="69"/>
      <c r="O20" s="79">
        <f t="shared" si="0"/>
        <v>1.1866851049788004E-4</v>
      </c>
      <c r="P20" s="79">
        <f>M20/'סכום נכסי הקרן'!$C$42</f>
        <v>3.0884528056852847E-5</v>
      </c>
    </row>
    <row r="21" spans="2:16">
      <c r="B21" s="73" t="s">
        <v>1082</v>
      </c>
      <c r="C21" s="69" t="s">
        <v>1083</v>
      </c>
      <c r="D21" s="69" t="s">
        <v>1076</v>
      </c>
      <c r="E21" s="69"/>
      <c r="F21" s="92">
        <v>39873</v>
      </c>
      <c r="G21" s="76">
        <v>0.660000000000036</v>
      </c>
      <c r="H21" s="74" t="s">
        <v>112</v>
      </c>
      <c r="I21" s="77">
        <v>4.8000000000000001E-2</v>
      </c>
      <c r="J21" s="77">
        <v>4.8200000000004566E-2</v>
      </c>
      <c r="K21" s="76">
        <v>3072611.7073300006</v>
      </c>
      <c r="L21" s="78">
        <v>126.983634</v>
      </c>
      <c r="M21" s="76">
        <v>3901.7139946710008</v>
      </c>
      <c r="N21" s="69"/>
      <c r="O21" s="79">
        <f t="shared" si="0"/>
        <v>4.3678737347498716E-3</v>
      </c>
      <c r="P21" s="79">
        <f>M21/'סכום נכסי הקרן'!$C$42</f>
        <v>1.1367777209277683E-3</v>
      </c>
    </row>
    <row r="22" spans="2:16">
      <c r="B22" s="73" t="s">
        <v>1084</v>
      </c>
      <c r="C22" s="69" t="s">
        <v>1085</v>
      </c>
      <c r="D22" s="69" t="s">
        <v>1076</v>
      </c>
      <c r="E22" s="69"/>
      <c r="F22" s="92">
        <v>39934</v>
      </c>
      <c r="G22" s="76">
        <v>0.82999999999992169</v>
      </c>
      <c r="H22" s="74" t="s">
        <v>112</v>
      </c>
      <c r="I22" s="77">
        <v>4.8000000000000001E-2</v>
      </c>
      <c r="J22" s="77">
        <v>4.8299999999999219E-2</v>
      </c>
      <c r="K22" s="76">
        <v>3352990.8735400005</v>
      </c>
      <c r="L22" s="78">
        <v>125.48434</v>
      </c>
      <c r="M22" s="76">
        <v>4207.478454051</v>
      </c>
      <c r="N22" s="69"/>
      <c r="O22" s="79">
        <f t="shared" si="0"/>
        <v>4.7101695957407043E-3</v>
      </c>
      <c r="P22" s="79">
        <f>M22/'סכום נכסי הקרן'!$C$42</f>
        <v>1.2258632422523564E-3</v>
      </c>
    </row>
    <row r="23" spans="2:16">
      <c r="B23" s="73" t="s">
        <v>1086</v>
      </c>
      <c r="C23" s="69" t="s">
        <v>1087</v>
      </c>
      <c r="D23" s="69" t="s">
        <v>1076</v>
      </c>
      <c r="E23" s="69"/>
      <c r="F23" s="92">
        <v>40148</v>
      </c>
      <c r="G23" s="76">
        <v>1.3900000000000485</v>
      </c>
      <c r="H23" s="74" t="s">
        <v>112</v>
      </c>
      <c r="I23" s="77">
        <v>4.8000000000000001E-2</v>
      </c>
      <c r="J23" s="77">
        <v>4.8300000000000398E-2</v>
      </c>
      <c r="K23" s="76">
        <v>4467938.5745060006</v>
      </c>
      <c r="L23" s="78">
        <v>120.46099</v>
      </c>
      <c r="M23" s="76">
        <v>5382.1230348660001</v>
      </c>
      <c r="N23" s="69"/>
      <c r="O23" s="79">
        <f t="shared" si="0"/>
        <v>6.0251555786230149E-3</v>
      </c>
      <c r="P23" s="79">
        <f>M23/'סכום נכסי הקרן'!$C$42</f>
        <v>1.5680999595778212E-3</v>
      </c>
    </row>
    <row r="24" spans="2:16">
      <c r="B24" s="73" t="s">
        <v>1088</v>
      </c>
      <c r="C24" s="69" t="s">
        <v>1089</v>
      </c>
      <c r="D24" s="69" t="s">
        <v>1076</v>
      </c>
      <c r="E24" s="69"/>
      <c r="F24" s="92">
        <v>40269</v>
      </c>
      <c r="G24" s="76">
        <v>1.6900000000001649</v>
      </c>
      <c r="H24" s="74" t="s">
        <v>112</v>
      </c>
      <c r="I24" s="77">
        <v>4.8000000000000001E-2</v>
      </c>
      <c r="J24" s="77">
        <v>4.8400000000004398E-2</v>
      </c>
      <c r="K24" s="76">
        <v>5065770.6729960013</v>
      </c>
      <c r="L24" s="78">
        <v>122.231493</v>
      </c>
      <c r="M24" s="76">
        <v>6191.9671294420004</v>
      </c>
      <c r="N24" s="69"/>
      <c r="O24" s="79">
        <f t="shared" si="0"/>
        <v>6.9317563071162047E-3</v>
      </c>
      <c r="P24" s="79">
        <f>M24/'סכום נכסי הקרן'!$C$42</f>
        <v>1.8040508071787216E-3</v>
      </c>
    </row>
    <row r="25" spans="2:16">
      <c r="B25" s="73" t="s">
        <v>1090</v>
      </c>
      <c r="C25" s="69" t="s">
        <v>1091</v>
      </c>
      <c r="D25" s="69" t="s">
        <v>1076</v>
      </c>
      <c r="E25" s="69"/>
      <c r="F25" s="92">
        <v>40391</v>
      </c>
      <c r="G25" s="76">
        <v>1.9800000000000868</v>
      </c>
      <c r="H25" s="74" t="s">
        <v>112</v>
      </c>
      <c r="I25" s="77">
        <v>4.8000000000000001E-2</v>
      </c>
      <c r="J25" s="77">
        <v>4.8400000000004544E-2</v>
      </c>
      <c r="K25" s="76">
        <v>3412872.758812001</v>
      </c>
      <c r="L25" s="78">
        <v>121.224715</v>
      </c>
      <c r="M25" s="76">
        <v>4137.2452834680007</v>
      </c>
      <c r="N25" s="69"/>
      <c r="O25" s="79">
        <f t="shared" si="0"/>
        <v>4.6315452728106594E-3</v>
      </c>
      <c r="P25" s="79">
        <f>M25/'סכום נכסי הקרן'!$C$42</f>
        <v>1.20540056772062E-3</v>
      </c>
    </row>
    <row r="26" spans="2:16">
      <c r="B26" s="73" t="s">
        <v>1092</v>
      </c>
      <c r="C26" s="69" t="s">
        <v>1093</v>
      </c>
      <c r="D26" s="69" t="s">
        <v>1076</v>
      </c>
      <c r="E26" s="69"/>
      <c r="F26" s="92">
        <v>40452</v>
      </c>
      <c r="G26" s="76">
        <v>2.1400000000001116</v>
      </c>
      <c r="H26" s="74" t="s">
        <v>112</v>
      </c>
      <c r="I26" s="77">
        <v>4.8000000000000001E-2</v>
      </c>
      <c r="J26" s="77">
        <v>4.8500000000001861E-2</v>
      </c>
      <c r="K26" s="76">
        <v>4524014.4077480007</v>
      </c>
      <c r="L26" s="78">
        <v>119.130313</v>
      </c>
      <c r="M26" s="76">
        <v>5389.4725365599998</v>
      </c>
      <c r="N26" s="69"/>
      <c r="O26" s="79">
        <f t="shared" si="0"/>
        <v>6.0333831666667739E-3</v>
      </c>
      <c r="P26" s="79">
        <f>M26/'סכום נכסי הקרן'!$C$42</f>
        <v>1.5702412620405518E-3</v>
      </c>
    </row>
    <row r="27" spans="2:16">
      <c r="B27" s="73" t="s">
        <v>1094</v>
      </c>
      <c r="C27" s="69" t="s">
        <v>1095</v>
      </c>
      <c r="D27" s="69" t="s">
        <v>1076</v>
      </c>
      <c r="E27" s="69"/>
      <c r="F27" s="92">
        <v>39661</v>
      </c>
      <c r="G27" s="76">
        <v>8.9999999999986785E-2</v>
      </c>
      <c r="H27" s="74" t="s">
        <v>112</v>
      </c>
      <c r="I27" s="77">
        <v>4.8000000000000001E-2</v>
      </c>
      <c r="J27" s="77">
        <v>4.6400000000013764E-2</v>
      </c>
      <c r="K27" s="76">
        <v>588020.94214599999</v>
      </c>
      <c r="L27" s="78">
        <v>128.62446499999999</v>
      </c>
      <c r="M27" s="76">
        <v>756.3387890890001</v>
      </c>
      <c r="N27" s="69"/>
      <c r="O27" s="79">
        <f t="shared" si="0"/>
        <v>8.4670284289070012E-4</v>
      </c>
      <c r="P27" s="79">
        <f>M27/'סכום נכסי הקרן'!$C$42</f>
        <v>2.2036189379441188E-4</v>
      </c>
    </row>
    <row r="28" spans="2:16">
      <c r="B28" s="73" t="s">
        <v>1096</v>
      </c>
      <c r="C28" s="69" t="s">
        <v>1097</v>
      </c>
      <c r="D28" s="69" t="s">
        <v>1076</v>
      </c>
      <c r="E28" s="69"/>
      <c r="F28" s="92">
        <v>39692</v>
      </c>
      <c r="G28" s="76">
        <v>0.16999999999984411</v>
      </c>
      <c r="H28" s="74" t="s">
        <v>112</v>
      </c>
      <c r="I28" s="77">
        <v>4.8000000000000001E-2</v>
      </c>
      <c r="J28" s="77">
        <v>4.7000000000005475E-2</v>
      </c>
      <c r="K28" s="76">
        <v>1874043.6336160002</v>
      </c>
      <c r="L28" s="78">
        <v>126.66788699999999</v>
      </c>
      <c r="M28" s="76">
        <v>2373.8114674610006</v>
      </c>
      <c r="N28" s="69"/>
      <c r="O28" s="79">
        <f t="shared" si="0"/>
        <v>2.6574240895494558E-3</v>
      </c>
      <c r="P28" s="79">
        <f>M28/'סכום נכסי הקרן'!$C$42</f>
        <v>6.9161809235073347E-4</v>
      </c>
    </row>
    <row r="29" spans="2:16">
      <c r="B29" s="73" t="s">
        <v>1098</v>
      </c>
      <c r="C29" s="69" t="s">
        <v>1099</v>
      </c>
      <c r="D29" s="69" t="s">
        <v>1076</v>
      </c>
      <c r="E29" s="69"/>
      <c r="F29" s="92">
        <v>40909</v>
      </c>
      <c r="G29" s="76">
        <v>3.2000000000004261</v>
      </c>
      <c r="H29" s="74" t="s">
        <v>112</v>
      </c>
      <c r="I29" s="77">
        <v>4.8000000000000001E-2</v>
      </c>
      <c r="J29" s="77">
        <v>4.840000000000564E-2</v>
      </c>
      <c r="K29" s="76">
        <v>3217185.2985140006</v>
      </c>
      <c r="L29" s="78">
        <v>116.805048</v>
      </c>
      <c r="M29" s="76">
        <v>3757.8348289570004</v>
      </c>
      <c r="N29" s="69"/>
      <c r="O29" s="79">
        <f t="shared" si="0"/>
        <v>4.2068045149766531E-3</v>
      </c>
      <c r="P29" s="79">
        <f>M29/'סכום נכסי הקרן'!$C$42</f>
        <v>1.0948580337562482E-3</v>
      </c>
    </row>
    <row r="30" spans="2:16">
      <c r="B30" s="73" t="s">
        <v>1100</v>
      </c>
      <c r="C30" s="69">
        <v>8790</v>
      </c>
      <c r="D30" s="69" t="s">
        <v>1076</v>
      </c>
      <c r="E30" s="69"/>
      <c r="F30" s="92">
        <v>41030</v>
      </c>
      <c r="G30" s="76">
        <v>3.5200000000001732</v>
      </c>
      <c r="H30" s="74" t="s">
        <v>112</v>
      </c>
      <c r="I30" s="77">
        <v>4.8000000000000001E-2</v>
      </c>
      <c r="J30" s="77">
        <v>4.8600000000003613E-2</v>
      </c>
      <c r="K30" s="76">
        <v>4449923.2615640005</v>
      </c>
      <c r="L30" s="78">
        <v>114.505118</v>
      </c>
      <c r="M30" s="76">
        <v>5095.3898962560006</v>
      </c>
      <c r="N30" s="69"/>
      <c r="O30" s="79">
        <f t="shared" si="0"/>
        <v>5.7041648174530344E-3</v>
      </c>
      <c r="P30" s="79">
        <f>M30/'סכום נכסי הקרן'!$C$42</f>
        <v>1.484559278669705E-3</v>
      </c>
    </row>
    <row r="31" spans="2:16">
      <c r="B31" s="73" t="s">
        <v>1101</v>
      </c>
      <c r="C31" s="69" t="s">
        <v>1102</v>
      </c>
      <c r="D31" s="69" t="s">
        <v>1076</v>
      </c>
      <c r="E31" s="69"/>
      <c r="F31" s="92">
        <v>41091</v>
      </c>
      <c r="G31" s="76">
        <v>3.6100000000000261</v>
      </c>
      <c r="H31" s="74" t="s">
        <v>112</v>
      </c>
      <c r="I31" s="77">
        <v>4.8000000000000001E-2</v>
      </c>
      <c r="J31" s="77">
        <v>4.8599999999993704E-2</v>
      </c>
      <c r="K31" s="76">
        <v>661209.91303400008</v>
      </c>
      <c r="L31" s="78">
        <v>115.33337899999999</v>
      </c>
      <c r="M31" s="76">
        <v>762.5957328180001</v>
      </c>
      <c r="N31" s="69"/>
      <c r="O31" s="79">
        <f t="shared" si="0"/>
        <v>8.5370733891758312E-4</v>
      </c>
      <c r="P31" s="79">
        <f>M31/'סכום נכסי הקרן'!$C$42</f>
        <v>2.2218487575617038E-4</v>
      </c>
    </row>
    <row r="32" spans="2:16">
      <c r="B32" s="73" t="s">
        <v>1103</v>
      </c>
      <c r="C32" s="69" t="s">
        <v>1104</v>
      </c>
      <c r="D32" s="69" t="s">
        <v>1076</v>
      </c>
      <c r="E32" s="69"/>
      <c r="F32" s="92">
        <v>41122</v>
      </c>
      <c r="G32" s="76">
        <v>3.6899999999997588</v>
      </c>
      <c r="H32" s="74" t="s">
        <v>112</v>
      </c>
      <c r="I32" s="77">
        <v>4.8000000000000001E-2</v>
      </c>
      <c r="J32" s="77">
        <v>4.8499999999998565E-2</v>
      </c>
      <c r="K32" s="76">
        <v>2123946.1906080004</v>
      </c>
      <c r="L32" s="78">
        <v>115.231011</v>
      </c>
      <c r="M32" s="76">
        <v>2447.4446703110007</v>
      </c>
      <c r="N32" s="69"/>
      <c r="O32" s="79">
        <f t="shared" si="0"/>
        <v>2.7398546657457883E-3</v>
      </c>
      <c r="P32" s="79">
        <f>M32/'סכום נכסי הקרן'!$C$42</f>
        <v>7.130713779156826E-4</v>
      </c>
    </row>
    <row r="33" spans="2:16">
      <c r="B33" s="73" t="s">
        <v>1105</v>
      </c>
      <c r="C33" s="69" t="s">
        <v>1106</v>
      </c>
      <c r="D33" s="69" t="s">
        <v>1076</v>
      </c>
      <c r="E33" s="69"/>
      <c r="F33" s="92">
        <v>41154</v>
      </c>
      <c r="G33" s="76">
        <v>3.7700000000000911</v>
      </c>
      <c r="H33" s="74" t="s">
        <v>112</v>
      </c>
      <c r="I33" s="77">
        <v>4.8000000000000001E-2</v>
      </c>
      <c r="J33" s="77">
        <v>4.8500000000002215E-2</v>
      </c>
      <c r="K33" s="76">
        <v>3705515.8704520003</v>
      </c>
      <c r="L33" s="78">
        <v>114.66184</v>
      </c>
      <c r="M33" s="76">
        <v>4248.8126752930011</v>
      </c>
      <c r="N33" s="69"/>
      <c r="O33" s="79">
        <f t="shared" si="0"/>
        <v>4.7564422491324868E-3</v>
      </c>
      <c r="P33" s="79">
        <f>M33/'סכום נכסי הקרן'!$C$42</f>
        <v>1.2379061090242373E-3</v>
      </c>
    </row>
    <row r="34" spans="2:16">
      <c r="B34" s="73" t="s">
        <v>1107</v>
      </c>
      <c r="C34" s="69" t="s">
        <v>1108</v>
      </c>
      <c r="D34" s="69" t="s">
        <v>1076</v>
      </c>
      <c r="E34" s="69"/>
      <c r="F34" s="92">
        <v>41184</v>
      </c>
      <c r="G34" s="76">
        <v>3.8599999999998862</v>
      </c>
      <c r="H34" s="74" t="s">
        <v>112</v>
      </c>
      <c r="I34" s="77">
        <v>4.8000000000000001E-2</v>
      </c>
      <c r="J34" s="77">
        <v>4.8499999999997552E-2</v>
      </c>
      <c r="K34" s="76">
        <v>4159817.5179440011</v>
      </c>
      <c r="L34" s="78">
        <v>113.02123400000001</v>
      </c>
      <c r="M34" s="76">
        <v>4701.4770756389998</v>
      </c>
      <c r="N34" s="69"/>
      <c r="O34" s="79">
        <f t="shared" si="0"/>
        <v>5.2631890141767827E-3</v>
      </c>
      <c r="P34" s="79">
        <f>M34/'סכום נכסי הקרן'!$C$42</f>
        <v>1.3697914307247198E-3</v>
      </c>
    </row>
    <row r="35" spans="2:16">
      <c r="B35" s="73" t="s">
        <v>1109</v>
      </c>
      <c r="C35" s="69" t="s">
        <v>1110</v>
      </c>
      <c r="D35" s="69" t="s">
        <v>1076</v>
      </c>
      <c r="E35" s="69"/>
      <c r="F35" s="92">
        <v>41214</v>
      </c>
      <c r="G35" s="76">
        <v>3.9400000000004378</v>
      </c>
      <c r="H35" s="74" t="s">
        <v>112</v>
      </c>
      <c r="I35" s="77">
        <v>4.8000000000000001E-2</v>
      </c>
      <c r="J35" s="77">
        <v>4.8500000000004873E-2</v>
      </c>
      <c r="K35" s="76">
        <v>4378397.6763780005</v>
      </c>
      <c r="L35" s="78">
        <v>112.586195</v>
      </c>
      <c r="M35" s="76">
        <v>4929.4713295360016</v>
      </c>
      <c r="N35" s="69"/>
      <c r="O35" s="79">
        <f t="shared" si="0"/>
        <v>5.5184230253397613E-3</v>
      </c>
      <c r="P35" s="79">
        <f>M35/'סכום נכסי הקרן'!$C$42</f>
        <v>1.4362183366136826E-3</v>
      </c>
    </row>
    <row r="36" spans="2:16">
      <c r="B36" s="73" t="s">
        <v>1111</v>
      </c>
      <c r="C36" s="69" t="s">
        <v>1112</v>
      </c>
      <c r="D36" s="69" t="s">
        <v>1076</v>
      </c>
      <c r="E36" s="69"/>
      <c r="F36" s="92">
        <v>41245</v>
      </c>
      <c r="G36" s="76">
        <v>4.0299999999998946</v>
      </c>
      <c r="H36" s="74" t="s">
        <v>112</v>
      </c>
      <c r="I36" s="77">
        <v>4.8000000000000001E-2</v>
      </c>
      <c r="J36" s="77">
        <v>4.8499999999997462E-2</v>
      </c>
      <c r="K36" s="76">
        <v>4573070.1894680001</v>
      </c>
      <c r="L36" s="78">
        <v>112.33898600000001</v>
      </c>
      <c r="M36" s="76">
        <v>5137.3406965180011</v>
      </c>
      <c r="N36" s="69"/>
      <c r="O36" s="79">
        <f t="shared" si="0"/>
        <v>5.7511277160320678E-3</v>
      </c>
      <c r="P36" s="79">
        <f>M36/'סכום נכסי הקרן'!$C$42</f>
        <v>1.4967817878485086E-3</v>
      </c>
    </row>
    <row r="37" spans="2:16">
      <c r="B37" s="73" t="s">
        <v>1113</v>
      </c>
      <c r="C37" s="69" t="s">
        <v>1114</v>
      </c>
      <c r="D37" s="69" t="s">
        <v>1076</v>
      </c>
      <c r="E37" s="69"/>
      <c r="F37" s="92">
        <v>41275</v>
      </c>
      <c r="G37" s="76">
        <v>4.0100000000002192</v>
      </c>
      <c r="H37" s="74" t="s">
        <v>112</v>
      </c>
      <c r="I37" s="77">
        <v>4.8000000000000001E-2</v>
      </c>
      <c r="J37" s="77">
        <v>4.8500000000002028E-2</v>
      </c>
      <c r="K37" s="76">
        <v>4479807.8182440009</v>
      </c>
      <c r="L37" s="78">
        <v>115.12960699999999</v>
      </c>
      <c r="M37" s="76">
        <v>5157.5851196870008</v>
      </c>
      <c r="N37" s="69"/>
      <c r="O37" s="79">
        <f t="shared" si="0"/>
        <v>5.7737908544260681E-3</v>
      </c>
      <c r="P37" s="79">
        <f>M37/'סכום נכסי הקרן'!$C$42</f>
        <v>1.5026800697992065E-3</v>
      </c>
    </row>
    <row r="38" spans="2:16">
      <c r="B38" s="73" t="s">
        <v>1115</v>
      </c>
      <c r="C38" s="69" t="s">
        <v>1116</v>
      </c>
      <c r="D38" s="69" t="s">
        <v>1076</v>
      </c>
      <c r="E38" s="69"/>
      <c r="F38" s="92">
        <v>41306</v>
      </c>
      <c r="G38" s="76">
        <v>4.0999999999999837</v>
      </c>
      <c r="H38" s="74" t="s">
        <v>112</v>
      </c>
      <c r="I38" s="77">
        <v>4.8000000000000001E-2</v>
      </c>
      <c r="J38" s="77">
        <v>4.8499999999998586E-2</v>
      </c>
      <c r="K38" s="76">
        <v>5257285.5725500006</v>
      </c>
      <c r="L38" s="78">
        <v>114.459034</v>
      </c>
      <c r="M38" s="76">
        <v>6017.4382927610004</v>
      </c>
      <c r="N38" s="69"/>
      <c r="O38" s="79">
        <f t="shared" si="0"/>
        <v>6.7363755276083851E-3</v>
      </c>
      <c r="P38" s="79">
        <f>M38/'סכום נכסי הקרן'!$C$42</f>
        <v>1.7532012335120255E-3</v>
      </c>
    </row>
    <row r="39" spans="2:16">
      <c r="B39" s="73" t="s">
        <v>1117</v>
      </c>
      <c r="C39" s="69" t="s">
        <v>1118</v>
      </c>
      <c r="D39" s="69" t="s">
        <v>1076</v>
      </c>
      <c r="E39" s="69"/>
      <c r="F39" s="92">
        <v>41334</v>
      </c>
      <c r="G39" s="76">
        <v>4.1799999999998763</v>
      </c>
      <c r="H39" s="74" t="s">
        <v>112</v>
      </c>
      <c r="I39" s="77">
        <v>4.8000000000000001E-2</v>
      </c>
      <c r="J39" s="77">
        <v>4.849999999999955E-2</v>
      </c>
      <c r="K39" s="76">
        <v>3950061.7616240005</v>
      </c>
      <c r="L39" s="78">
        <v>114.206639</v>
      </c>
      <c r="M39" s="76">
        <v>4511.2327588920007</v>
      </c>
      <c r="N39" s="69"/>
      <c r="O39" s="79">
        <f t="shared" si="0"/>
        <v>5.050215137711314E-3</v>
      </c>
      <c r="P39" s="79">
        <f>M39/'סכום נכסי הקרן'!$C$42</f>
        <v>1.3143630981748476E-3</v>
      </c>
    </row>
    <row r="40" spans="2:16">
      <c r="B40" s="73" t="s">
        <v>1119</v>
      </c>
      <c r="C40" s="69" t="s">
        <v>1120</v>
      </c>
      <c r="D40" s="69" t="s">
        <v>1076</v>
      </c>
      <c r="E40" s="69"/>
      <c r="F40" s="92">
        <v>41366</v>
      </c>
      <c r="G40" s="76">
        <v>4.2600000000000549</v>
      </c>
      <c r="H40" s="74" t="s">
        <v>112</v>
      </c>
      <c r="I40" s="77">
        <v>4.8000000000000001E-2</v>
      </c>
      <c r="J40" s="77">
        <v>4.8500000000000244E-2</v>
      </c>
      <c r="K40" s="76">
        <v>5474427.8891060008</v>
      </c>
      <c r="L40" s="78">
        <v>113.74913599999999</v>
      </c>
      <c r="M40" s="76">
        <v>6227.1144160410004</v>
      </c>
      <c r="N40" s="69"/>
      <c r="O40" s="79">
        <f t="shared" si="0"/>
        <v>6.9711028379468029E-3</v>
      </c>
      <c r="P40" s="79">
        <f>M40/'סכום נכסי הקרן'!$C$42</f>
        <v>1.8142910893755655E-3</v>
      </c>
    </row>
    <row r="41" spans="2:16">
      <c r="B41" s="73" t="s">
        <v>1121</v>
      </c>
      <c r="C41" s="69">
        <v>2704</v>
      </c>
      <c r="D41" s="69" t="s">
        <v>1076</v>
      </c>
      <c r="E41" s="69"/>
      <c r="F41" s="92">
        <v>41395</v>
      </c>
      <c r="G41" s="76">
        <v>4.3399999999998062</v>
      </c>
      <c r="H41" s="74" t="s">
        <v>112</v>
      </c>
      <c r="I41" s="77">
        <v>4.8000000000000001E-2</v>
      </c>
      <c r="J41" s="77">
        <v>4.8499999999997517E-2</v>
      </c>
      <c r="K41" s="76">
        <v>3748651.1267920006</v>
      </c>
      <c r="L41" s="78">
        <v>113.081414</v>
      </c>
      <c r="M41" s="76">
        <v>4239.0277141730012</v>
      </c>
      <c r="N41" s="69"/>
      <c r="O41" s="79">
        <f t="shared" si="0"/>
        <v>4.7454882236119154E-3</v>
      </c>
      <c r="P41" s="79">
        <f>M41/'סכום נכסי הקרן'!$C$42</f>
        <v>1.2350552271255249E-3</v>
      </c>
    </row>
    <row r="42" spans="2:16">
      <c r="B42" s="73" t="s">
        <v>1122</v>
      </c>
      <c r="C42" s="69" t="s">
        <v>1123</v>
      </c>
      <c r="D42" s="69" t="s">
        <v>1076</v>
      </c>
      <c r="E42" s="69"/>
      <c r="F42" s="92">
        <v>41427</v>
      </c>
      <c r="G42" s="76">
        <v>4.4300000000001711</v>
      </c>
      <c r="H42" s="74" t="s">
        <v>112</v>
      </c>
      <c r="I42" s="77">
        <v>4.8000000000000001E-2</v>
      </c>
      <c r="J42" s="77">
        <v>4.8500000000002291E-2</v>
      </c>
      <c r="K42" s="76">
        <v>7410806.1970800022</v>
      </c>
      <c r="L42" s="78">
        <v>112.182626</v>
      </c>
      <c r="M42" s="76">
        <v>8313.6369722060008</v>
      </c>
      <c r="N42" s="69"/>
      <c r="O42" s="79">
        <f t="shared" si="0"/>
        <v>9.3069139923481255E-3</v>
      </c>
      <c r="P42" s="79">
        <f>M42/'סכום נכסי הקרן'!$C$42</f>
        <v>2.4222065745447018E-3</v>
      </c>
    </row>
    <row r="43" spans="2:16">
      <c r="B43" s="73" t="s">
        <v>1124</v>
      </c>
      <c r="C43" s="69">
        <v>8805</v>
      </c>
      <c r="D43" s="69" t="s">
        <v>1076</v>
      </c>
      <c r="E43" s="69"/>
      <c r="F43" s="92">
        <v>41487</v>
      </c>
      <c r="G43" s="76">
        <v>4.4899999999996298</v>
      </c>
      <c r="H43" s="74" t="s">
        <v>112</v>
      </c>
      <c r="I43" s="77">
        <v>4.8000000000000001E-2</v>
      </c>
      <c r="J43" s="77">
        <v>4.8499999999995574E-2</v>
      </c>
      <c r="K43" s="76">
        <v>3906165.2948780004</v>
      </c>
      <c r="L43" s="78">
        <v>112.969055</v>
      </c>
      <c r="M43" s="76">
        <v>4412.758024787001</v>
      </c>
      <c r="N43" s="69"/>
      <c r="O43" s="79">
        <f t="shared" si="0"/>
        <v>4.9399750726472997E-3</v>
      </c>
      <c r="P43" s="79">
        <f>M43/'סכום נכסי הקרן'!$C$42</f>
        <v>1.2856721474906756E-3</v>
      </c>
    </row>
    <row r="44" spans="2:16">
      <c r="B44" s="73" t="s">
        <v>1125</v>
      </c>
      <c r="C44" s="69" t="s">
        <v>1126</v>
      </c>
      <c r="D44" s="69" t="s">
        <v>1076</v>
      </c>
      <c r="E44" s="69"/>
      <c r="F44" s="92">
        <v>41518</v>
      </c>
      <c r="G44" s="76">
        <v>4.5800000000011769</v>
      </c>
      <c r="H44" s="74" t="s">
        <v>112</v>
      </c>
      <c r="I44" s="77">
        <v>4.8000000000000001E-2</v>
      </c>
      <c r="J44" s="77">
        <v>4.8500000000004206E-2</v>
      </c>
      <c r="K44" s="76">
        <v>424050.58209800004</v>
      </c>
      <c r="L44" s="78">
        <v>112.195932</v>
      </c>
      <c r="M44" s="76">
        <v>475.76750436800006</v>
      </c>
      <c r="N44" s="69"/>
      <c r="O44" s="79">
        <f t="shared" si="0"/>
        <v>5.3261012698900057E-4</v>
      </c>
      <c r="P44" s="79">
        <f>M44/'סכום נכסי הקרן'!$C$42</f>
        <v>1.3861649009784785E-4</v>
      </c>
    </row>
    <row r="45" spans="2:16">
      <c r="B45" s="73" t="s">
        <v>1127</v>
      </c>
      <c r="C45" s="69" t="s">
        <v>1128</v>
      </c>
      <c r="D45" s="69" t="s">
        <v>1076</v>
      </c>
      <c r="E45" s="69"/>
      <c r="F45" s="92">
        <v>41548</v>
      </c>
      <c r="G45" s="76">
        <v>4.6600000000000703</v>
      </c>
      <c r="H45" s="74" t="s">
        <v>112</v>
      </c>
      <c r="I45" s="77">
        <v>4.8000000000000001E-2</v>
      </c>
      <c r="J45" s="77">
        <v>4.8500000000001015E-2</v>
      </c>
      <c r="K45" s="76">
        <v>9752514.9497600012</v>
      </c>
      <c r="L45" s="78">
        <v>111.527002</v>
      </c>
      <c r="M45" s="76">
        <v>10876.687543114002</v>
      </c>
      <c r="N45" s="69"/>
      <c r="O45" s="79">
        <f t="shared" si="0"/>
        <v>1.2176186646570109E-2</v>
      </c>
      <c r="P45" s="79">
        <f>M45/'סכום נכסי הקרן'!$C$42</f>
        <v>3.1689601271113078E-3</v>
      </c>
    </row>
    <row r="46" spans="2:16">
      <c r="B46" s="73" t="s">
        <v>1129</v>
      </c>
      <c r="C46" s="69" t="s">
        <v>1130</v>
      </c>
      <c r="D46" s="69" t="s">
        <v>1076</v>
      </c>
      <c r="E46" s="69"/>
      <c r="F46" s="92">
        <v>41579</v>
      </c>
      <c r="G46" s="76">
        <v>4.7400000000002445</v>
      </c>
      <c r="H46" s="74" t="s">
        <v>112</v>
      </c>
      <c r="I46" s="77">
        <v>4.8000000000000001E-2</v>
      </c>
      <c r="J46" s="77">
        <v>4.8500000000001459E-2</v>
      </c>
      <c r="K46" s="76">
        <v>6767273.2812520005</v>
      </c>
      <c r="L46" s="78">
        <v>111.08737000000001</v>
      </c>
      <c r="M46" s="76">
        <v>7517.5859236340011</v>
      </c>
      <c r="N46" s="69"/>
      <c r="O46" s="79">
        <f t="shared" si="0"/>
        <v>8.4157542427286715E-3</v>
      </c>
      <c r="P46" s="79">
        <f>M46/'סכום נכסי הקרן'!$C$42</f>
        <v>2.1902743780859647E-3</v>
      </c>
    </row>
    <row r="47" spans="2:16">
      <c r="B47" s="73" t="s">
        <v>1131</v>
      </c>
      <c r="C47" s="69" t="s">
        <v>1132</v>
      </c>
      <c r="D47" s="69" t="s">
        <v>1076</v>
      </c>
      <c r="E47" s="69"/>
      <c r="F47" s="92">
        <v>41609</v>
      </c>
      <c r="G47" s="76">
        <v>4.8299999999996812</v>
      </c>
      <c r="H47" s="74" t="s">
        <v>112</v>
      </c>
      <c r="I47" s="77">
        <v>4.8000000000000001E-2</v>
      </c>
      <c r="J47" s="77">
        <v>4.8499999999996692E-2</v>
      </c>
      <c r="K47" s="76">
        <v>6563776.3660480008</v>
      </c>
      <c r="L47" s="78">
        <v>110.33336300000001</v>
      </c>
      <c r="M47" s="76">
        <v>7242.035187204001</v>
      </c>
      <c r="N47" s="69"/>
      <c r="O47" s="79">
        <f t="shared" si="0"/>
        <v>8.1072819082911828E-3</v>
      </c>
      <c r="P47" s="79">
        <f>M47/'סכום נכסי הקרן'!$C$42</f>
        <v>2.1099917283103303E-3</v>
      </c>
    </row>
    <row r="48" spans="2:16">
      <c r="B48" s="73" t="s">
        <v>1133</v>
      </c>
      <c r="C48" s="69" t="s">
        <v>1134</v>
      </c>
      <c r="D48" s="69" t="s">
        <v>1076</v>
      </c>
      <c r="E48" s="69"/>
      <c r="F48" s="92">
        <v>41672</v>
      </c>
      <c r="G48" s="76">
        <v>4.8800000000005941</v>
      </c>
      <c r="H48" s="74" t="s">
        <v>112</v>
      </c>
      <c r="I48" s="77">
        <v>4.8000000000000001E-2</v>
      </c>
      <c r="J48" s="77">
        <v>4.8500000000007412E-2</v>
      </c>
      <c r="K48" s="76">
        <v>2036604.3447640005</v>
      </c>
      <c r="L48" s="78">
        <v>112.417376</v>
      </c>
      <c r="M48" s="76">
        <v>2289.4971710780005</v>
      </c>
      <c r="N48" s="69"/>
      <c r="O48" s="79">
        <f t="shared" si="0"/>
        <v>2.5630362894343743E-3</v>
      </c>
      <c r="P48" s="79">
        <f>M48/'סכום נכסי הקרן'!$C$42</f>
        <v>6.6705283364268788E-4</v>
      </c>
    </row>
    <row r="49" spans="2:16">
      <c r="B49" s="73" t="s">
        <v>1135</v>
      </c>
      <c r="C49" s="69" t="s">
        <v>1136</v>
      </c>
      <c r="D49" s="69" t="s">
        <v>1076</v>
      </c>
      <c r="E49" s="69"/>
      <c r="F49" s="92">
        <v>41700</v>
      </c>
      <c r="G49" s="76">
        <v>4.9600000000001891</v>
      </c>
      <c r="H49" s="74" t="s">
        <v>112</v>
      </c>
      <c r="I49" s="77">
        <v>4.8000000000000001E-2</v>
      </c>
      <c r="J49" s="77">
        <v>4.8500000000001806E-2</v>
      </c>
      <c r="K49" s="76">
        <v>8822569.5704300012</v>
      </c>
      <c r="L49" s="78">
        <v>112.63502099999999</v>
      </c>
      <c r="M49" s="76">
        <v>9937.3030966720016</v>
      </c>
      <c r="N49" s="69"/>
      <c r="O49" s="79">
        <f t="shared" si="0"/>
        <v>1.1124568650978779E-2</v>
      </c>
      <c r="P49" s="79">
        <f>M49/'סכום נכסי הקרן'!$C$42</f>
        <v>2.8952672548095862E-3</v>
      </c>
    </row>
    <row r="50" spans="2:16">
      <c r="B50" s="73" t="s">
        <v>1137</v>
      </c>
      <c r="C50" s="69" t="s">
        <v>1138</v>
      </c>
      <c r="D50" s="69" t="s">
        <v>1076</v>
      </c>
      <c r="E50" s="69"/>
      <c r="F50" s="92">
        <v>41730</v>
      </c>
      <c r="G50" s="76">
        <v>5.0400000000000142</v>
      </c>
      <c r="H50" s="74" t="s">
        <v>112</v>
      </c>
      <c r="I50" s="77">
        <v>4.8000000000000001E-2</v>
      </c>
      <c r="J50" s="77">
        <v>4.8500000000000348E-2</v>
      </c>
      <c r="K50" s="76">
        <v>5108539.4206220005</v>
      </c>
      <c r="L50" s="78">
        <v>112.418375</v>
      </c>
      <c r="M50" s="76">
        <v>5742.9370007480011</v>
      </c>
      <c r="N50" s="69"/>
      <c r="O50" s="79">
        <f t="shared" si="0"/>
        <v>6.4290780206214372E-3</v>
      </c>
      <c r="P50" s="79">
        <f>M50/'סכום נכסי הקרן'!$C$42</f>
        <v>1.6732243429576532E-3</v>
      </c>
    </row>
    <row r="51" spans="2:16">
      <c r="B51" s="73" t="s">
        <v>1139</v>
      </c>
      <c r="C51" s="69" t="s">
        <v>1140</v>
      </c>
      <c r="D51" s="69" t="s">
        <v>1076</v>
      </c>
      <c r="E51" s="69"/>
      <c r="F51" s="92">
        <v>41760</v>
      </c>
      <c r="G51" s="76">
        <v>5.1199999999992354</v>
      </c>
      <c r="H51" s="74" t="s">
        <v>112</v>
      </c>
      <c r="I51" s="77">
        <v>4.8000000000000001E-2</v>
      </c>
      <c r="J51" s="77">
        <v>4.8599999999993794E-2</v>
      </c>
      <c r="K51" s="76">
        <v>1877201.2471520004</v>
      </c>
      <c r="L51" s="78">
        <v>111.592156</v>
      </c>
      <c r="M51" s="76">
        <v>2094.8093351050006</v>
      </c>
      <c r="N51" s="69"/>
      <c r="O51" s="79">
        <f t="shared" si="0"/>
        <v>2.3450880014811303E-3</v>
      </c>
      <c r="P51" s="79">
        <f>M51/'סכום נכסי הקרן'!$C$42</f>
        <v>6.10329866564111E-4</v>
      </c>
    </row>
    <row r="52" spans="2:16">
      <c r="B52" s="73" t="s">
        <v>1141</v>
      </c>
      <c r="C52" s="69" t="s">
        <v>1142</v>
      </c>
      <c r="D52" s="69" t="s">
        <v>1076</v>
      </c>
      <c r="E52" s="69"/>
      <c r="F52" s="92">
        <v>41791</v>
      </c>
      <c r="G52" s="76">
        <v>5.2099999999998206</v>
      </c>
      <c r="H52" s="74" t="s">
        <v>112</v>
      </c>
      <c r="I52" s="77">
        <v>4.8000000000000001E-2</v>
      </c>
      <c r="J52" s="77">
        <v>4.8499999999998204E-2</v>
      </c>
      <c r="K52" s="76">
        <v>7516247.9348000018</v>
      </c>
      <c r="L52" s="78">
        <v>111.084216</v>
      </c>
      <c r="M52" s="76">
        <v>8349.3650981500014</v>
      </c>
      <c r="N52" s="69"/>
      <c r="O52" s="79">
        <f t="shared" si="0"/>
        <v>9.3469107586707668E-3</v>
      </c>
      <c r="P52" s="79">
        <f>M52/'סכום נכסי הקרן'!$C$42</f>
        <v>2.4326160862718849E-3</v>
      </c>
    </row>
    <row r="53" spans="2:16">
      <c r="B53" s="73" t="s">
        <v>1143</v>
      </c>
      <c r="C53" s="69" t="s">
        <v>1144</v>
      </c>
      <c r="D53" s="69" t="s">
        <v>1076</v>
      </c>
      <c r="E53" s="69"/>
      <c r="F53" s="92">
        <v>41821</v>
      </c>
      <c r="G53" s="76">
        <v>5.169999999999928</v>
      </c>
      <c r="H53" s="74" t="s">
        <v>112</v>
      </c>
      <c r="I53" s="77">
        <v>4.8000000000000001E-2</v>
      </c>
      <c r="J53" s="77">
        <v>4.8500000000000008E-2</v>
      </c>
      <c r="K53" s="76">
        <v>4892130.1214940008</v>
      </c>
      <c r="L53" s="78">
        <v>113.18611</v>
      </c>
      <c r="M53" s="76">
        <v>5537.2117881200011</v>
      </c>
      <c r="N53" s="69"/>
      <c r="O53" s="79">
        <f t="shared" si="0"/>
        <v>6.1987736584767578E-3</v>
      </c>
      <c r="P53" s="79">
        <f>M53/'סכום נכסי הקרן'!$C$42</f>
        <v>1.613285598429466E-3</v>
      </c>
    </row>
    <row r="54" spans="2:16">
      <c r="B54" s="73" t="s">
        <v>1145</v>
      </c>
      <c r="C54" s="69" t="s">
        <v>1146</v>
      </c>
      <c r="D54" s="69" t="s">
        <v>1076</v>
      </c>
      <c r="E54" s="69"/>
      <c r="F54" s="92">
        <v>41852</v>
      </c>
      <c r="G54" s="76">
        <v>5.2499999999993827</v>
      </c>
      <c r="H54" s="74" t="s">
        <v>112</v>
      </c>
      <c r="I54" s="77">
        <v>4.8000000000000001E-2</v>
      </c>
      <c r="J54" s="77">
        <v>4.8499999999993826E-2</v>
      </c>
      <c r="K54" s="76">
        <v>3600017.7467760011</v>
      </c>
      <c r="L54" s="78">
        <v>112.417824</v>
      </c>
      <c r="M54" s="76">
        <v>4047.0616274500003</v>
      </c>
      <c r="N54" s="69"/>
      <c r="O54" s="79">
        <f t="shared" si="0"/>
        <v>4.5305868676167498E-3</v>
      </c>
      <c r="P54" s="79">
        <f>M54/'סכום נכסי הקרן'!$C$42</f>
        <v>1.1791252510026092E-3</v>
      </c>
    </row>
    <row r="55" spans="2:16">
      <c r="B55" s="73" t="s">
        <v>1147</v>
      </c>
      <c r="C55" s="69" t="s">
        <v>1148</v>
      </c>
      <c r="D55" s="69" t="s">
        <v>1076</v>
      </c>
      <c r="E55" s="69"/>
      <c r="F55" s="92">
        <v>41883</v>
      </c>
      <c r="G55" s="76">
        <v>5.3399999999999421</v>
      </c>
      <c r="H55" s="74" t="s">
        <v>112</v>
      </c>
      <c r="I55" s="77">
        <v>4.8000000000000001E-2</v>
      </c>
      <c r="J55" s="77">
        <v>4.8499999999999301E-2</v>
      </c>
      <c r="K55" s="76">
        <v>5860446.1438820008</v>
      </c>
      <c r="L55" s="78">
        <v>111.86584000000001</v>
      </c>
      <c r="M55" s="76">
        <v>6555.837280957001</v>
      </c>
      <c r="N55" s="69"/>
      <c r="O55" s="79">
        <f t="shared" si="0"/>
        <v>7.3391000744534732E-3</v>
      </c>
      <c r="P55" s="79">
        <f>M55/'סכום נכסי הקרן'!$C$42</f>
        <v>1.910065620698579E-3</v>
      </c>
    </row>
    <row r="56" spans="2:16">
      <c r="B56" s="73" t="s">
        <v>1149</v>
      </c>
      <c r="C56" s="69" t="s">
        <v>1150</v>
      </c>
      <c r="D56" s="69" t="s">
        <v>1076</v>
      </c>
      <c r="E56" s="69"/>
      <c r="F56" s="92">
        <v>41913</v>
      </c>
      <c r="G56" s="76">
        <v>5.4200000000000141</v>
      </c>
      <c r="H56" s="74" t="s">
        <v>112</v>
      </c>
      <c r="I56" s="77">
        <v>4.8000000000000001E-2</v>
      </c>
      <c r="J56" s="77">
        <v>4.8500000000000709E-2</v>
      </c>
      <c r="K56" s="76">
        <v>5096726.5628400007</v>
      </c>
      <c r="L56" s="78">
        <v>111.53838</v>
      </c>
      <c r="M56" s="76">
        <v>5684.8062275760003</v>
      </c>
      <c r="N56" s="69"/>
      <c r="O56" s="79">
        <f t="shared" si="0"/>
        <v>6.3640020366652894E-3</v>
      </c>
      <c r="P56" s="79">
        <f>M56/'סכום נכסי הקרן'!$C$42</f>
        <v>1.6562877433164466E-3</v>
      </c>
    </row>
    <row r="57" spans="2:16">
      <c r="B57" s="73" t="s">
        <v>1151</v>
      </c>
      <c r="C57" s="69" t="s">
        <v>1152</v>
      </c>
      <c r="D57" s="69" t="s">
        <v>1076</v>
      </c>
      <c r="E57" s="69"/>
      <c r="F57" s="92">
        <v>41945</v>
      </c>
      <c r="G57" s="76">
        <v>5.5099999999994607</v>
      </c>
      <c r="H57" s="74" t="s">
        <v>112</v>
      </c>
      <c r="I57" s="77">
        <v>4.8000000000000001E-2</v>
      </c>
      <c r="J57" s="77">
        <v>4.8499999999994277E-2</v>
      </c>
      <c r="K57" s="76">
        <v>2739257.9354580003</v>
      </c>
      <c r="L57" s="78">
        <v>111.40720899999999</v>
      </c>
      <c r="M57" s="76">
        <v>3051.7308178150001</v>
      </c>
      <c r="N57" s="69"/>
      <c r="O57" s="79">
        <f t="shared" si="0"/>
        <v>3.4163382818080843E-3</v>
      </c>
      <c r="P57" s="79">
        <f>M57/'סכום נכסי הקרן'!$C$42</f>
        <v>8.8913221438038654E-4</v>
      </c>
    </row>
    <row r="58" spans="2:16">
      <c r="B58" s="73" t="s">
        <v>1153</v>
      </c>
      <c r="C58" s="69" t="s">
        <v>1154</v>
      </c>
      <c r="D58" s="69" t="s">
        <v>1076</v>
      </c>
      <c r="E58" s="69"/>
      <c r="F58" s="92">
        <v>41974</v>
      </c>
      <c r="G58" s="76">
        <v>5.5899999999997654</v>
      </c>
      <c r="H58" s="74" t="s">
        <v>112</v>
      </c>
      <c r="I58" s="77">
        <v>4.8000000000000001E-2</v>
      </c>
      <c r="J58" s="77">
        <v>4.8499999999997906E-2</v>
      </c>
      <c r="K58" s="76">
        <v>9278421.8317120019</v>
      </c>
      <c r="L58" s="78">
        <v>110.657724</v>
      </c>
      <c r="M58" s="76">
        <v>10267.290420599002</v>
      </c>
      <c r="N58" s="69"/>
      <c r="O58" s="79">
        <f t="shared" si="0"/>
        <v>1.1493981418534202E-2</v>
      </c>
      <c r="P58" s="79">
        <f>M58/'סכום נכסי הקרן'!$C$42</f>
        <v>2.9914101905914332E-3</v>
      </c>
    </row>
    <row r="59" spans="2:16">
      <c r="B59" s="73" t="s">
        <v>1155</v>
      </c>
      <c r="C59" s="69" t="s">
        <v>1156</v>
      </c>
      <c r="D59" s="69" t="s">
        <v>1076</v>
      </c>
      <c r="E59" s="69"/>
      <c r="F59" s="92">
        <v>42005</v>
      </c>
      <c r="G59" s="76">
        <v>5.5400000000002896</v>
      </c>
      <c r="H59" s="74" t="s">
        <v>112</v>
      </c>
      <c r="I59" s="77">
        <v>4.8000000000000001E-2</v>
      </c>
      <c r="J59" s="77">
        <v>4.8500000000001667E-2</v>
      </c>
      <c r="K59" s="76">
        <v>794562.69897400017</v>
      </c>
      <c r="L59" s="78">
        <v>113.086434</v>
      </c>
      <c r="M59" s="76">
        <v>898.54262148099997</v>
      </c>
      <c r="N59" s="69"/>
      <c r="O59" s="79">
        <f t="shared" si="0"/>
        <v>1.0058965678367449E-3</v>
      </c>
      <c r="P59" s="79">
        <f>M59/'סכום נכסי הקרן'!$C$42</f>
        <v>2.6179346687090101E-4</v>
      </c>
    </row>
    <row r="60" spans="2:16">
      <c r="B60" s="73" t="s">
        <v>1157</v>
      </c>
      <c r="C60" s="69" t="s">
        <v>1158</v>
      </c>
      <c r="D60" s="69" t="s">
        <v>1076</v>
      </c>
      <c r="E60" s="69"/>
      <c r="F60" s="92">
        <v>42036</v>
      </c>
      <c r="G60" s="76">
        <v>5.6199999999999717</v>
      </c>
      <c r="H60" s="74" t="s">
        <v>112</v>
      </c>
      <c r="I60" s="77">
        <v>4.8000000000000001E-2</v>
      </c>
      <c r="J60" s="77">
        <v>4.8600000000000747E-2</v>
      </c>
      <c r="K60" s="76">
        <v>5474709.8188859997</v>
      </c>
      <c r="L60" s="78">
        <v>112.57939500000001</v>
      </c>
      <c r="M60" s="76">
        <v>6163.3952101890009</v>
      </c>
      <c r="N60" s="69"/>
      <c r="O60" s="79">
        <f t="shared" si="0"/>
        <v>6.8997707397919408E-3</v>
      </c>
      <c r="P60" s="79">
        <f>M60/'סכום נכסי הקרן'!$C$42</f>
        <v>1.795726280753843E-3</v>
      </c>
    </row>
    <row r="61" spans="2:16">
      <c r="B61" s="73" t="s">
        <v>1159</v>
      </c>
      <c r="C61" s="69" t="s">
        <v>1160</v>
      </c>
      <c r="D61" s="69" t="s">
        <v>1076</v>
      </c>
      <c r="E61" s="69"/>
      <c r="F61" s="92">
        <v>42064</v>
      </c>
      <c r="G61" s="76">
        <v>5.700000000000137</v>
      </c>
      <c r="H61" s="74" t="s">
        <v>112</v>
      </c>
      <c r="I61" s="77">
        <v>4.8000000000000001E-2</v>
      </c>
      <c r="J61" s="77">
        <v>4.8600000000001302E-2</v>
      </c>
      <c r="K61" s="76">
        <v>13572917.205562001</v>
      </c>
      <c r="L61" s="78">
        <v>113.184641</v>
      </c>
      <c r="M61" s="76">
        <v>15362.457573157002</v>
      </c>
      <c r="N61" s="69"/>
      <c r="O61" s="79">
        <f t="shared" si="0"/>
        <v>1.7197896879845447E-2</v>
      </c>
      <c r="P61" s="79">
        <f>M61/'סכום נכסי הקרן'!$C$42</f>
        <v>4.4759045721226732E-3</v>
      </c>
    </row>
    <row r="62" spans="2:16">
      <c r="B62" s="73" t="s">
        <v>1161</v>
      </c>
      <c r="C62" s="69" t="s">
        <v>1162</v>
      </c>
      <c r="D62" s="69" t="s">
        <v>1076</v>
      </c>
      <c r="E62" s="69"/>
      <c r="F62" s="92">
        <v>42095</v>
      </c>
      <c r="G62" s="76">
        <v>5.779999999999772</v>
      </c>
      <c r="H62" s="74" t="s">
        <v>112</v>
      </c>
      <c r="I62" s="77">
        <v>4.8000000000000001E-2</v>
      </c>
      <c r="J62" s="77">
        <v>4.8499999999998093E-2</v>
      </c>
      <c r="K62" s="76">
        <v>8111542.6652700007</v>
      </c>
      <c r="L62" s="78">
        <v>113.569693</v>
      </c>
      <c r="M62" s="76">
        <v>9212.254114495001</v>
      </c>
      <c r="N62" s="69"/>
      <c r="O62" s="79">
        <f t="shared" si="0"/>
        <v>1.0312893984413403E-2</v>
      </c>
      <c r="P62" s="79">
        <f>M62/'סכום נכסי הקרן'!$C$42</f>
        <v>2.684021753307965E-3</v>
      </c>
    </row>
    <row r="63" spans="2:16">
      <c r="B63" s="73" t="s">
        <v>1163</v>
      </c>
      <c r="C63" s="69" t="s">
        <v>1164</v>
      </c>
      <c r="D63" s="69" t="s">
        <v>1076</v>
      </c>
      <c r="E63" s="69"/>
      <c r="F63" s="92">
        <v>42125</v>
      </c>
      <c r="G63" s="76">
        <v>5.8699999999997043</v>
      </c>
      <c r="H63" s="74" t="s">
        <v>112</v>
      </c>
      <c r="I63" s="77">
        <v>4.8000000000000001E-2</v>
      </c>
      <c r="J63" s="77">
        <v>4.8499999999997288E-2</v>
      </c>
      <c r="K63" s="76">
        <v>7712330.0967900017</v>
      </c>
      <c r="L63" s="78">
        <v>112.778851</v>
      </c>
      <c r="M63" s="76">
        <v>8697.8772698110024</v>
      </c>
      <c r="N63" s="69"/>
      <c r="O63" s="79">
        <f t="shared" si="0"/>
        <v>9.7370616418256672E-3</v>
      </c>
      <c r="P63" s="79">
        <f>M63/'סכום נכסי הקרן'!$C$42</f>
        <v>2.5341562998184154E-3</v>
      </c>
    </row>
    <row r="64" spans="2:16">
      <c r="B64" s="73" t="s">
        <v>1165</v>
      </c>
      <c r="C64" s="69" t="s">
        <v>1166</v>
      </c>
      <c r="D64" s="69" t="s">
        <v>1076</v>
      </c>
      <c r="E64" s="69"/>
      <c r="F64" s="92">
        <v>42156</v>
      </c>
      <c r="G64" s="76">
        <v>5.9500000000002311</v>
      </c>
      <c r="H64" s="74" t="s">
        <v>112</v>
      </c>
      <c r="I64" s="77">
        <v>4.8000000000000001E-2</v>
      </c>
      <c r="J64" s="77">
        <v>4.8500000000000772E-2</v>
      </c>
      <c r="K64" s="76">
        <v>2901903.22554</v>
      </c>
      <c r="L64" s="78">
        <v>111.653127</v>
      </c>
      <c r="M64" s="76">
        <v>3240.0656904150005</v>
      </c>
      <c r="N64" s="69"/>
      <c r="O64" s="79">
        <f t="shared" si="0"/>
        <v>3.6271745820829256E-3</v>
      </c>
      <c r="P64" s="79">
        <f>M64/'סכום נכסי הקרן'!$C$42</f>
        <v>9.4400422384542236E-4</v>
      </c>
    </row>
    <row r="65" spans="2:16">
      <c r="B65" s="73" t="s">
        <v>1167</v>
      </c>
      <c r="C65" s="69" t="s">
        <v>1168</v>
      </c>
      <c r="D65" s="69" t="s">
        <v>1076</v>
      </c>
      <c r="E65" s="69"/>
      <c r="F65" s="92">
        <v>42218</v>
      </c>
      <c r="G65" s="76">
        <v>5.9799999999995119</v>
      </c>
      <c r="H65" s="74" t="s">
        <v>112</v>
      </c>
      <c r="I65" s="77">
        <v>4.8000000000000001E-2</v>
      </c>
      <c r="J65" s="77">
        <v>4.8499999999995297E-2</v>
      </c>
      <c r="K65" s="76">
        <v>3199141.7925940007</v>
      </c>
      <c r="L65" s="78">
        <v>112.852689</v>
      </c>
      <c r="M65" s="76">
        <v>3610.3175477620007</v>
      </c>
      <c r="N65" s="69"/>
      <c r="O65" s="79">
        <f t="shared" si="0"/>
        <v>4.0416625135810116E-3</v>
      </c>
      <c r="P65" s="79">
        <f>M65/'סכום נכסי הקרן'!$C$42</f>
        <v>1.0518783691925845E-3</v>
      </c>
    </row>
    <row r="66" spans="2:16">
      <c r="B66" s="73" t="s">
        <v>1169</v>
      </c>
      <c r="C66" s="69" t="s">
        <v>1170</v>
      </c>
      <c r="D66" s="69" t="s">
        <v>1076</v>
      </c>
      <c r="E66" s="69"/>
      <c r="F66" s="92">
        <v>42309</v>
      </c>
      <c r="G66" s="76">
        <v>6.2299999999996949</v>
      </c>
      <c r="H66" s="74" t="s">
        <v>112</v>
      </c>
      <c r="I66" s="77">
        <v>4.8000000000000001E-2</v>
      </c>
      <c r="J66" s="77">
        <v>4.849999999999708E-2</v>
      </c>
      <c r="K66" s="76">
        <v>6895494.9451959999</v>
      </c>
      <c r="L66" s="78">
        <v>111.985287</v>
      </c>
      <c r="M66" s="76">
        <v>7721.9397965450016</v>
      </c>
      <c r="N66" s="69"/>
      <c r="O66" s="79">
        <f t="shared" si="0"/>
        <v>8.6445234234788452E-3</v>
      </c>
      <c r="P66" s="79">
        <f>M66/'סכום נכסי הקרן'!$C$42</f>
        <v>2.2498135780959641E-3</v>
      </c>
    </row>
    <row r="67" spans="2:16">
      <c r="B67" s="73" t="s">
        <v>1171</v>
      </c>
      <c r="C67" s="69" t="s">
        <v>1172</v>
      </c>
      <c r="D67" s="69" t="s">
        <v>1076</v>
      </c>
      <c r="E67" s="69"/>
      <c r="F67" s="92">
        <v>42339</v>
      </c>
      <c r="G67" s="76">
        <v>6.3099999999997207</v>
      </c>
      <c r="H67" s="74" t="s">
        <v>112</v>
      </c>
      <c r="I67" s="77">
        <v>4.8000000000000001E-2</v>
      </c>
      <c r="J67" s="77">
        <v>4.8499999999998614E-2</v>
      </c>
      <c r="K67" s="76">
        <v>5506511.4980700007</v>
      </c>
      <c r="L67" s="78">
        <v>111.431074</v>
      </c>
      <c r="M67" s="76">
        <v>6135.9649131410006</v>
      </c>
      <c r="N67" s="69"/>
      <c r="O67" s="79">
        <f t="shared" si="0"/>
        <v>6.8690631907055684E-3</v>
      </c>
      <c r="P67" s="79">
        <f>M67/'סכום נכסי הקרן'!$C$42</f>
        <v>1.7877343698641196E-3</v>
      </c>
    </row>
    <row r="68" spans="2:16">
      <c r="B68" s="73" t="s">
        <v>1173</v>
      </c>
      <c r="C68" s="69" t="s">
        <v>1174</v>
      </c>
      <c r="D68" s="69" t="s">
        <v>1076</v>
      </c>
      <c r="E68" s="69"/>
      <c r="F68" s="92">
        <v>42370</v>
      </c>
      <c r="G68" s="76">
        <v>6.250000000000747</v>
      </c>
      <c r="H68" s="74" t="s">
        <v>112</v>
      </c>
      <c r="I68" s="77">
        <v>4.8000000000000001E-2</v>
      </c>
      <c r="J68" s="77">
        <v>4.8500000000006871E-2</v>
      </c>
      <c r="K68" s="76">
        <v>2935255.5185140003</v>
      </c>
      <c r="L68" s="78">
        <v>114.113685</v>
      </c>
      <c r="M68" s="76">
        <v>3349.5282266420004</v>
      </c>
      <c r="N68" s="69"/>
      <c r="O68" s="79">
        <f t="shared" si="0"/>
        <v>3.7497152238567815E-3</v>
      </c>
      <c r="P68" s="79">
        <f>M68/'סכום נכסי הקרן'!$C$42</f>
        <v>9.7589650826941047E-4</v>
      </c>
    </row>
    <row r="69" spans="2:16">
      <c r="B69" s="73" t="s">
        <v>1175</v>
      </c>
      <c r="C69" s="69" t="s">
        <v>1176</v>
      </c>
      <c r="D69" s="69" t="s">
        <v>1076</v>
      </c>
      <c r="E69" s="69"/>
      <c r="F69" s="92">
        <v>42461</v>
      </c>
      <c r="G69" s="76">
        <v>6.4900000000001148</v>
      </c>
      <c r="H69" s="74" t="s">
        <v>112</v>
      </c>
      <c r="I69" s="77">
        <v>4.8000000000000001E-2</v>
      </c>
      <c r="J69" s="77">
        <v>4.8500000000000272E-2</v>
      </c>
      <c r="K69" s="76">
        <v>7996599.893964001</v>
      </c>
      <c r="L69" s="78">
        <v>113.79674799999999</v>
      </c>
      <c r="M69" s="76">
        <v>9099.8706467550019</v>
      </c>
      <c r="N69" s="69"/>
      <c r="O69" s="79">
        <f t="shared" si="0"/>
        <v>1.0187083430991985E-2</v>
      </c>
      <c r="P69" s="79">
        <f>M69/'סכום נכסי הקרן'!$C$42</f>
        <v>2.6512784454945466E-3</v>
      </c>
    </row>
    <row r="70" spans="2:16">
      <c r="B70" s="73" t="s">
        <v>1177</v>
      </c>
      <c r="C70" s="69" t="s">
        <v>1178</v>
      </c>
      <c r="D70" s="69" t="s">
        <v>1076</v>
      </c>
      <c r="E70" s="69"/>
      <c r="F70" s="92">
        <v>42491</v>
      </c>
      <c r="G70" s="76">
        <v>6.5799999999998118</v>
      </c>
      <c r="H70" s="74" t="s">
        <v>112</v>
      </c>
      <c r="I70" s="77">
        <v>4.8000000000000001E-2</v>
      </c>
      <c r="J70" s="77">
        <v>4.8499999999998156E-2</v>
      </c>
      <c r="K70" s="76">
        <v>8597730.5708800014</v>
      </c>
      <c r="L70" s="78">
        <v>113.58266399999999</v>
      </c>
      <c r="M70" s="76">
        <v>9765.5313942480007</v>
      </c>
      <c r="N70" s="69"/>
      <c r="O70" s="79">
        <f t="shared" si="0"/>
        <v>1.0932274416082065E-2</v>
      </c>
      <c r="P70" s="79">
        <f>M70/'סכום נכסי הקרן'!$C$42</f>
        <v>2.8452209816414004E-3</v>
      </c>
    </row>
    <row r="71" spans="2:16">
      <c r="B71" s="73" t="s">
        <v>1179</v>
      </c>
      <c r="C71" s="69" t="s">
        <v>1180</v>
      </c>
      <c r="D71" s="69" t="s">
        <v>1076</v>
      </c>
      <c r="E71" s="69"/>
      <c r="F71" s="92">
        <v>42522</v>
      </c>
      <c r="G71" s="76">
        <v>6.6600000000000046</v>
      </c>
      <c r="H71" s="74" t="s">
        <v>112</v>
      </c>
      <c r="I71" s="77">
        <v>4.8000000000000001E-2</v>
      </c>
      <c r="J71" s="77">
        <v>4.8499999999999918E-2</v>
      </c>
      <c r="K71" s="76">
        <v>4895992.5594800003</v>
      </c>
      <c r="L71" s="78">
        <v>112.675006</v>
      </c>
      <c r="M71" s="76">
        <v>5516.5599259530009</v>
      </c>
      <c r="N71" s="69"/>
      <c r="O71" s="79">
        <f t="shared" si="0"/>
        <v>6.1756544020535251E-3</v>
      </c>
      <c r="P71" s="79">
        <f>M71/'סכום נכסי הקרן'!$C$42</f>
        <v>1.6072686077327667E-3</v>
      </c>
    </row>
    <row r="72" spans="2:16">
      <c r="B72" s="73" t="s">
        <v>1181</v>
      </c>
      <c r="C72" s="69" t="s">
        <v>1182</v>
      </c>
      <c r="D72" s="69" t="s">
        <v>1076</v>
      </c>
      <c r="E72" s="69"/>
      <c r="F72" s="92">
        <v>42552</v>
      </c>
      <c r="G72" s="76">
        <v>6.5900000000012167</v>
      </c>
      <c r="H72" s="74" t="s">
        <v>112</v>
      </c>
      <c r="I72" s="77">
        <v>4.8000000000000001E-2</v>
      </c>
      <c r="J72" s="77">
        <v>4.8500000000008682E-2</v>
      </c>
      <c r="K72" s="76">
        <v>1507027.4460120006</v>
      </c>
      <c r="L72" s="78">
        <v>114.576982</v>
      </c>
      <c r="M72" s="76">
        <v>1726.7065670100003</v>
      </c>
      <c r="N72" s="69"/>
      <c r="O72" s="79">
        <f t="shared" si="0"/>
        <v>1.9330059230287218E-3</v>
      </c>
      <c r="P72" s="79">
        <f>M72/'סכום נכסי הקרן'!$C$42</f>
        <v>5.0308186572300322E-4</v>
      </c>
    </row>
    <row r="73" spans="2:16">
      <c r="B73" s="73" t="s">
        <v>1183</v>
      </c>
      <c r="C73" s="69" t="s">
        <v>1184</v>
      </c>
      <c r="D73" s="69" t="s">
        <v>1076</v>
      </c>
      <c r="E73" s="69"/>
      <c r="F73" s="92">
        <v>42583</v>
      </c>
      <c r="G73" s="76">
        <v>6.6700000000001305</v>
      </c>
      <c r="H73" s="74" t="s">
        <v>112</v>
      </c>
      <c r="I73" s="77">
        <v>4.8000000000000001E-2</v>
      </c>
      <c r="J73" s="77">
        <v>4.8500000000000716E-2</v>
      </c>
      <c r="K73" s="76">
        <v>12901783.364272004</v>
      </c>
      <c r="L73" s="78">
        <v>113.786986</v>
      </c>
      <c r="M73" s="76">
        <v>14680.550457727004</v>
      </c>
      <c r="N73" s="69"/>
      <c r="O73" s="79">
        <f t="shared" si="0"/>
        <v>1.6434518481763534E-2</v>
      </c>
      <c r="P73" s="79">
        <f>M73/'סכום נכסי הקרן'!$C$42</f>
        <v>4.2772286010951486E-3</v>
      </c>
    </row>
    <row r="74" spans="2:16">
      <c r="B74" s="73" t="s">
        <v>1185</v>
      </c>
      <c r="C74" s="69" t="s">
        <v>1186</v>
      </c>
      <c r="D74" s="69" t="s">
        <v>1076</v>
      </c>
      <c r="E74" s="69"/>
      <c r="F74" s="92">
        <v>42614</v>
      </c>
      <c r="G74" s="76">
        <v>6.7500000000002229</v>
      </c>
      <c r="H74" s="74" t="s">
        <v>112</v>
      </c>
      <c r="I74" s="77">
        <v>4.8000000000000001E-2</v>
      </c>
      <c r="J74" s="77">
        <v>4.8500000000000903E-2</v>
      </c>
      <c r="K74" s="76">
        <v>3952317.1998640005</v>
      </c>
      <c r="L74" s="78">
        <v>112.87374199999999</v>
      </c>
      <c r="M74" s="76">
        <v>4461.128327796001</v>
      </c>
      <c r="N74" s="69"/>
      <c r="O74" s="79">
        <f t="shared" si="0"/>
        <v>4.9941244481124074E-3</v>
      </c>
      <c r="P74" s="79">
        <f>M74/'סכום נכסי הקרן'!$C$42</f>
        <v>1.2997650007572803E-3</v>
      </c>
    </row>
    <row r="75" spans="2:16">
      <c r="B75" s="73" t="s">
        <v>1187</v>
      </c>
      <c r="C75" s="69" t="s">
        <v>1188</v>
      </c>
      <c r="D75" s="69" t="s">
        <v>1076</v>
      </c>
      <c r="E75" s="69"/>
      <c r="F75" s="92">
        <v>42644</v>
      </c>
      <c r="G75" s="76">
        <v>6.8399999999996499</v>
      </c>
      <c r="H75" s="74" t="s">
        <v>112</v>
      </c>
      <c r="I75" s="77">
        <v>4.8000000000000001E-2</v>
      </c>
      <c r="J75" s="77">
        <v>4.849999999999708E-2</v>
      </c>
      <c r="K75" s="76">
        <v>3040077.0107180006</v>
      </c>
      <c r="L75" s="78">
        <v>112.76682700000001</v>
      </c>
      <c r="M75" s="76">
        <v>3428.1983691800006</v>
      </c>
      <c r="N75" s="69"/>
      <c r="O75" s="79">
        <f t="shared" si="0"/>
        <v>3.8377845312868187E-3</v>
      </c>
      <c r="P75" s="79">
        <f>M75/'סכום נכסי הקרן'!$C$42</f>
        <v>9.9881732344488344E-4</v>
      </c>
    </row>
    <row r="76" spans="2:16">
      <c r="B76" s="73" t="s">
        <v>1189</v>
      </c>
      <c r="C76" s="69" t="s">
        <v>1190</v>
      </c>
      <c r="D76" s="69" t="s">
        <v>1076</v>
      </c>
      <c r="E76" s="69"/>
      <c r="F76" s="92">
        <v>42675</v>
      </c>
      <c r="G76" s="76">
        <v>6.9200000000005213</v>
      </c>
      <c r="H76" s="74" t="s">
        <v>112</v>
      </c>
      <c r="I76" s="77">
        <v>4.8000000000000001E-2</v>
      </c>
      <c r="J76" s="77">
        <v>4.8500000000003513E-2</v>
      </c>
      <c r="K76" s="76">
        <v>4434135.1938840011</v>
      </c>
      <c r="L76" s="78">
        <v>112.424988</v>
      </c>
      <c r="M76" s="76">
        <v>4985.0759484450009</v>
      </c>
      <c r="N76" s="69"/>
      <c r="O76" s="79">
        <f t="shared" si="0"/>
        <v>5.5806710411592485E-3</v>
      </c>
      <c r="P76" s="79">
        <f>M76/'סכום נכסי הקרן'!$C$42</f>
        <v>1.4524189325678613E-3</v>
      </c>
    </row>
    <row r="77" spans="2:16">
      <c r="B77" s="73" t="s">
        <v>1191</v>
      </c>
      <c r="C77" s="69" t="s">
        <v>1192</v>
      </c>
      <c r="D77" s="69" t="s">
        <v>1076</v>
      </c>
      <c r="E77" s="69"/>
      <c r="F77" s="92">
        <v>42705</v>
      </c>
      <c r="G77" s="76">
        <v>7.0000000000005409</v>
      </c>
      <c r="H77" s="74" t="s">
        <v>112</v>
      </c>
      <c r="I77" s="77">
        <v>4.8000000000000001E-2</v>
      </c>
      <c r="J77" s="77">
        <v>4.8600000000004043E-2</v>
      </c>
      <c r="K77" s="76">
        <v>4954041.9011819996</v>
      </c>
      <c r="L77" s="78">
        <v>111.73911200000001</v>
      </c>
      <c r="M77" s="76">
        <v>5535.602449766001</v>
      </c>
      <c r="N77" s="69"/>
      <c r="O77" s="79">
        <f t="shared" si="0"/>
        <v>6.1969720434080049E-3</v>
      </c>
      <c r="P77" s="79">
        <f>M77/'סכום נכסי הקרן'!$C$42</f>
        <v>1.6128167121941446E-3</v>
      </c>
    </row>
    <row r="78" spans="2:16">
      <c r="B78" s="73" t="s">
        <v>1193</v>
      </c>
      <c r="C78" s="69" t="s">
        <v>1194</v>
      </c>
      <c r="D78" s="69" t="s">
        <v>1076</v>
      </c>
      <c r="E78" s="69"/>
      <c r="F78" s="92">
        <v>42736</v>
      </c>
      <c r="G78" s="76">
        <v>6.920000000000206</v>
      </c>
      <c r="H78" s="74" t="s">
        <v>112</v>
      </c>
      <c r="I78" s="77">
        <v>4.8000000000000001E-2</v>
      </c>
      <c r="J78" s="77">
        <v>4.850000000000157E-2</v>
      </c>
      <c r="K78" s="76">
        <v>10034529.308694001</v>
      </c>
      <c r="L78" s="78">
        <v>114.458671</v>
      </c>
      <c r="M78" s="76">
        <v>11485.388921292002</v>
      </c>
      <c r="N78" s="69"/>
      <c r="O78" s="79">
        <f t="shared" ref="O78:O141" si="1">IFERROR(M78/$M$11,0)</f>
        <v>1.285761300577559E-2</v>
      </c>
      <c r="P78" s="79">
        <f>M78/'סכום נכסי הקרן'!$C$42</f>
        <v>3.3463073561383104E-3</v>
      </c>
    </row>
    <row r="79" spans="2:16">
      <c r="B79" s="73" t="s">
        <v>1195</v>
      </c>
      <c r="C79" s="69" t="s">
        <v>1196</v>
      </c>
      <c r="D79" s="69" t="s">
        <v>1076</v>
      </c>
      <c r="E79" s="69"/>
      <c r="F79" s="92">
        <v>42767</v>
      </c>
      <c r="G79" s="76">
        <v>7.0099999999999838</v>
      </c>
      <c r="H79" s="74" t="s">
        <v>112</v>
      </c>
      <c r="I79" s="77">
        <v>4.8000000000000001E-2</v>
      </c>
      <c r="J79" s="77">
        <v>4.8500000000001042E-2</v>
      </c>
      <c r="K79" s="76">
        <v>5485197.6067020008</v>
      </c>
      <c r="L79" s="78">
        <v>113.998153</v>
      </c>
      <c r="M79" s="76">
        <v>6253.0239393110005</v>
      </c>
      <c r="N79" s="69"/>
      <c r="O79" s="79">
        <f t="shared" si="1"/>
        <v>7.0001079178489923E-3</v>
      </c>
      <c r="P79" s="79">
        <f>M79/'סכום נכסי הקרן'!$C$42</f>
        <v>1.8218399176221831E-3</v>
      </c>
    </row>
    <row r="80" spans="2:16">
      <c r="B80" s="73" t="s">
        <v>1197</v>
      </c>
      <c r="C80" s="69" t="s">
        <v>1198</v>
      </c>
      <c r="D80" s="69" t="s">
        <v>1076</v>
      </c>
      <c r="E80" s="69"/>
      <c r="F80" s="92">
        <v>42795</v>
      </c>
      <c r="G80" s="76">
        <v>7.0899999999999332</v>
      </c>
      <c r="H80" s="74" t="s">
        <v>112</v>
      </c>
      <c r="I80" s="77">
        <v>4.8000000000000001E-2</v>
      </c>
      <c r="J80" s="77">
        <v>4.8500000000000265E-2</v>
      </c>
      <c r="K80" s="76">
        <v>6795945.5398779996</v>
      </c>
      <c r="L80" s="78">
        <v>113.784931</v>
      </c>
      <c r="M80" s="76">
        <v>7732.7619601280012</v>
      </c>
      <c r="N80" s="69"/>
      <c r="O80" s="79">
        <f t="shared" si="1"/>
        <v>8.6566385718807818E-3</v>
      </c>
      <c r="P80" s="79">
        <f>M80/'סכום נכסי הקרן'!$C$42</f>
        <v>2.2529666524807581E-3</v>
      </c>
    </row>
    <row r="81" spans="2:16">
      <c r="B81" s="73" t="s">
        <v>1199</v>
      </c>
      <c r="C81" s="69" t="s">
        <v>1200</v>
      </c>
      <c r="D81" s="69" t="s">
        <v>1076</v>
      </c>
      <c r="E81" s="69"/>
      <c r="F81" s="92">
        <v>42826</v>
      </c>
      <c r="G81" s="76">
        <v>7.1699999999997477</v>
      </c>
      <c r="H81" s="74" t="s">
        <v>112</v>
      </c>
      <c r="I81" s="77">
        <v>4.8000000000000001E-2</v>
      </c>
      <c r="J81" s="77">
        <v>4.8499999999998433E-2</v>
      </c>
      <c r="K81" s="76">
        <v>4796104.8384260014</v>
      </c>
      <c r="L81" s="78">
        <v>113.335953</v>
      </c>
      <c r="M81" s="76">
        <v>5435.7111301610012</v>
      </c>
      <c r="N81" s="69"/>
      <c r="O81" s="79">
        <f t="shared" si="1"/>
        <v>6.0851461453980266E-3</v>
      </c>
      <c r="P81" s="79">
        <f>M81/'סכום נכסי הקרן'!$C$42</f>
        <v>1.583713034478112E-3</v>
      </c>
    </row>
    <row r="82" spans="2:16">
      <c r="B82" s="73" t="s">
        <v>1201</v>
      </c>
      <c r="C82" s="69" t="s">
        <v>1202</v>
      </c>
      <c r="D82" s="69" t="s">
        <v>1076</v>
      </c>
      <c r="E82" s="69"/>
      <c r="F82" s="92">
        <v>42856</v>
      </c>
      <c r="G82" s="76">
        <v>7.2600000000003231</v>
      </c>
      <c r="H82" s="74" t="s">
        <v>112</v>
      </c>
      <c r="I82" s="77">
        <v>4.8000000000000001E-2</v>
      </c>
      <c r="J82" s="77">
        <v>4.8500000000002166E-2</v>
      </c>
      <c r="K82" s="76">
        <v>8667705.5422760025</v>
      </c>
      <c r="L82" s="78">
        <v>112.547304</v>
      </c>
      <c r="M82" s="76">
        <v>9755.2688666340018</v>
      </c>
      <c r="N82" s="69"/>
      <c r="O82" s="79">
        <f t="shared" si="1"/>
        <v>1.0920785766509452E-2</v>
      </c>
      <c r="P82" s="79">
        <f>M82/'סכום נכסי הקרן'!$C$42</f>
        <v>2.8422309591108062E-3</v>
      </c>
    </row>
    <row r="83" spans="2:16">
      <c r="B83" s="73" t="s">
        <v>1203</v>
      </c>
      <c r="C83" s="69" t="s">
        <v>1204</v>
      </c>
      <c r="D83" s="69" t="s">
        <v>1076</v>
      </c>
      <c r="E83" s="69"/>
      <c r="F83" s="92">
        <v>42887</v>
      </c>
      <c r="G83" s="76">
        <v>7.3399999999995966</v>
      </c>
      <c r="H83" s="74" t="s">
        <v>112</v>
      </c>
      <c r="I83" s="77">
        <v>4.8000000000000001E-2</v>
      </c>
      <c r="J83" s="77">
        <v>4.8499999999998177E-2</v>
      </c>
      <c r="K83" s="76">
        <v>7611624.7793740006</v>
      </c>
      <c r="L83" s="78">
        <v>111.891183</v>
      </c>
      <c r="M83" s="76">
        <v>8516.7370007630034</v>
      </c>
      <c r="N83" s="69"/>
      <c r="O83" s="79">
        <f t="shared" si="1"/>
        <v>9.5342795248993875E-3</v>
      </c>
      <c r="P83" s="79">
        <f>M83/'סכום נכסי הקרן'!$C$42</f>
        <v>2.4813804627124999E-3</v>
      </c>
    </row>
    <row r="84" spans="2:16">
      <c r="B84" s="73" t="s">
        <v>1205</v>
      </c>
      <c r="C84" s="69" t="s">
        <v>1206</v>
      </c>
      <c r="D84" s="69" t="s">
        <v>1076</v>
      </c>
      <c r="E84" s="69"/>
      <c r="F84" s="92">
        <v>42918</v>
      </c>
      <c r="G84" s="76">
        <v>7.2500000000005995</v>
      </c>
      <c r="H84" s="74" t="s">
        <v>112</v>
      </c>
      <c r="I84" s="77">
        <v>4.8000000000000001E-2</v>
      </c>
      <c r="J84" s="77">
        <v>4.8500000000004394E-2</v>
      </c>
      <c r="K84" s="76">
        <v>3304555.337336001</v>
      </c>
      <c r="L84" s="78">
        <v>113.632464</v>
      </c>
      <c r="M84" s="76">
        <v>3755.0476593110002</v>
      </c>
      <c r="N84" s="69"/>
      <c r="O84" s="79">
        <f t="shared" si="1"/>
        <v>4.203684346479504E-3</v>
      </c>
      <c r="P84" s="79">
        <f>M84/'סכום נכסי הקרן'!$C$42</f>
        <v>1.0940459823443954E-3</v>
      </c>
    </row>
    <row r="85" spans="2:16">
      <c r="B85" s="73" t="s">
        <v>1207</v>
      </c>
      <c r="C85" s="69" t="s">
        <v>1208</v>
      </c>
      <c r="D85" s="69" t="s">
        <v>1076</v>
      </c>
      <c r="E85" s="69"/>
      <c r="F85" s="92">
        <v>42949</v>
      </c>
      <c r="G85" s="76">
        <v>7.3399999999996695</v>
      </c>
      <c r="H85" s="74" t="s">
        <v>112</v>
      </c>
      <c r="I85" s="77">
        <v>4.8000000000000001E-2</v>
      </c>
      <c r="J85" s="77">
        <v>4.8499999999998267E-2</v>
      </c>
      <c r="K85" s="76">
        <v>8091835.7736480013</v>
      </c>
      <c r="L85" s="78">
        <v>114.000902</v>
      </c>
      <c r="M85" s="76">
        <v>9224.7657380560013</v>
      </c>
      <c r="N85" s="69"/>
      <c r="O85" s="79">
        <f t="shared" si="1"/>
        <v>1.0326900442089648E-2</v>
      </c>
      <c r="P85" s="79">
        <f>M85/'סכום נכסי הקרן'!$C$42</f>
        <v>2.6876670576373458E-3</v>
      </c>
    </row>
    <row r="86" spans="2:16">
      <c r="B86" s="73" t="s">
        <v>1209</v>
      </c>
      <c r="C86" s="69" t="s">
        <v>1210</v>
      </c>
      <c r="D86" s="69" t="s">
        <v>1076</v>
      </c>
      <c r="E86" s="69"/>
      <c r="F86" s="92">
        <v>42979</v>
      </c>
      <c r="G86" s="76">
        <v>7.4199999999999271</v>
      </c>
      <c r="H86" s="74" t="s">
        <v>112</v>
      </c>
      <c r="I86" s="77">
        <v>4.8000000000000001E-2</v>
      </c>
      <c r="J86" s="77">
        <v>4.8500000000000612E-2</v>
      </c>
      <c r="K86" s="76">
        <v>3634751.4956720006</v>
      </c>
      <c r="L86" s="78">
        <v>113.68098500000001</v>
      </c>
      <c r="M86" s="76">
        <v>4132.0213014150004</v>
      </c>
      <c r="N86" s="69"/>
      <c r="O86" s="79">
        <f t="shared" si="1"/>
        <v>4.62569715220744E-3</v>
      </c>
      <c r="P86" s="79">
        <f>M86/'סכום נכסי הקרן'!$C$42</f>
        <v>1.2038785426771422E-3</v>
      </c>
    </row>
    <row r="87" spans="2:16">
      <c r="B87" s="73" t="s">
        <v>1211</v>
      </c>
      <c r="C87" s="69" t="s">
        <v>1212</v>
      </c>
      <c r="D87" s="69" t="s">
        <v>1076</v>
      </c>
      <c r="E87" s="69"/>
      <c r="F87" s="92">
        <v>43009</v>
      </c>
      <c r="G87" s="76">
        <v>7.5000000000004468</v>
      </c>
      <c r="H87" s="74" t="s">
        <v>112</v>
      </c>
      <c r="I87" s="77">
        <v>4.8000000000000001E-2</v>
      </c>
      <c r="J87" s="77">
        <v>4.8500000000001979E-2</v>
      </c>
      <c r="K87" s="76">
        <v>6946918.9370680014</v>
      </c>
      <c r="L87" s="78">
        <v>112.892754</v>
      </c>
      <c r="M87" s="76">
        <v>7842.5681191370013</v>
      </c>
      <c r="N87" s="69"/>
      <c r="O87" s="79">
        <f t="shared" si="1"/>
        <v>8.7795638909852185E-3</v>
      </c>
      <c r="P87" s="79">
        <f>M87/'סכום נכסי הקרן'!$C$42</f>
        <v>2.2849590525778878E-3</v>
      </c>
    </row>
    <row r="88" spans="2:16">
      <c r="B88" s="73" t="s">
        <v>1213</v>
      </c>
      <c r="C88" s="69" t="s">
        <v>1214</v>
      </c>
      <c r="D88" s="69" t="s">
        <v>1076</v>
      </c>
      <c r="E88" s="69"/>
      <c r="F88" s="92">
        <v>43040</v>
      </c>
      <c r="G88" s="76">
        <v>7.5899999999998835</v>
      </c>
      <c r="H88" s="74" t="s">
        <v>112</v>
      </c>
      <c r="I88" s="77">
        <v>4.8000000000000001E-2</v>
      </c>
      <c r="J88" s="77">
        <v>4.8499999999999169E-2</v>
      </c>
      <c r="K88" s="76">
        <v>7452954.6991900019</v>
      </c>
      <c r="L88" s="78">
        <v>112.320705</v>
      </c>
      <c r="M88" s="76">
        <v>8371.2112670220013</v>
      </c>
      <c r="N88" s="69"/>
      <c r="O88" s="79">
        <f t="shared" si="1"/>
        <v>9.3713670123457531E-3</v>
      </c>
      <c r="P88" s="79">
        <f>M88/'סכום נכסי הקרן'!$C$42</f>
        <v>2.4389810423130591E-3</v>
      </c>
    </row>
    <row r="89" spans="2:16">
      <c r="B89" s="73" t="s">
        <v>1215</v>
      </c>
      <c r="C89" s="69" t="s">
        <v>1216</v>
      </c>
      <c r="D89" s="69" t="s">
        <v>1076</v>
      </c>
      <c r="E89" s="69"/>
      <c r="F89" s="92">
        <v>43070</v>
      </c>
      <c r="G89" s="76">
        <v>7.6700000000000301</v>
      </c>
      <c r="H89" s="74" t="s">
        <v>112</v>
      </c>
      <c r="I89" s="77">
        <v>4.8000000000000001E-2</v>
      </c>
      <c r="J89" s="77">
        <v>4.8500000000000883E-2</v>
      </c>
      <c r="K89" s="76">
        <v>7632346.6182040013</v>
      </c>
      <c r="L89" s="78">
        <v>111.557219</v>
      </c>
      <c r="M89" s="76">
        <v>8514.4336381250014</v>
      </c>
      <c r="N89" s="69"/>
      <c r="O89" s="79">
        <f t="shared" si="1"/>
        <v>9.5317009665576245E-3</v>
      </c>
      <c r="P89" s="79">
        <f>M89/'סכום נכסי הקרן'!$C$42</f>
        <v>2.4807093701276323E-3</v>
      </c>
    </row>
    <row r="90" spans="2:16">
      <c r="B90" s="73" t="s">
        <v>1217</v>
      </c>
      <c r="C90" s="69" t="s">
        <v>1218</v>
      </c>
      <c r="D90" s="69" t="s">
        <v>1076</v>
      </c>
      <c r="E90" s="69"/>
      <c r="F90" s="92">
        <v>43101</v>
      </c>
      <c r="G90" s="76">
        <v>7.5700000000002721</v>
      </c>
      <c r="H90" s="74" t="s">
        <v>112</v>
      </c>
      <c r="I90" s="77">
        <v>4.8000000000000001E-2</v>
      </c>
      <c r="J90" s="77">
        <v>4.8500000000001896E-2</v>
      </c>
      <c r="K90" s="76">
        <v>10420040.089866001</v>
      </c>
      <c r="L90" s="78">
        <v>114.113761</v>
      </c>
      <c r="M90" s="76">
        <v>11890.699648675001</v>
      </c>
      <c r="N90" s="69"/>
      <c r="O90" s="79">
        <f t="shared" si="1"/>
        <v>1.331134848791665E-2</v>
      </c>
      <c r="P90" s="79">
        <f>M90/'סכום נכסי הקרן'!$C$42</f>
        <v>3.4643960232141943E-3</v>
      </c>
    </row>
    <row r="91" spans="2:16">
      <c r="B91" s="73" t="s">
        <v>1219</v>
      </c>
      <c r="C91" s="69" t="s">
        <v>1220</v>
      </c>
      <c r="D91" s="69" t="s">
        <v>1076</v>
      </c>
      <c r="E91" s="69"/>
      <c r="F91" s="92">
        <v>43132</v>
      </c>
      <c r="G91" s="76">
        <v>7.6600000000000055</v>
      </c>
      <c r="H91" s="74" t="s">
        <v>112</v>
      </c>
      <c r="I91" s="77">
        <v>4.8000000000000001E-2</v>
      </c>
      <c r="J91" s="77">
        <v>4.8499999999999863E-2</v>
      </c>
      <c r="K91" s="76">
        <v>10003545.225872003</v>
      </c>
      <c r="L91" s="78">
        <v>113.546487</v>
      </c>
      <c r="M91" s="76">
        <v>11358.674218259001</v>
      </c>
      <c r="N91" s="69"/>
      <c r="O91" s="79">
        <f t="shared" si="1"/>
        <v>1.271575898368673E-2</v>
      </c>
      <c r="P91" s="79">
        <f>M91/'סכום נכסי הקרן'!$C$42</f>
        <v>3.3093885938921194E-3</v>
      </c>
    </row>
    <row r="92" spans="2:16">
      <c r="B92" s="73" t="s">
        <v>1221</v>
      </c>
      <c r="C92" s="69" t="s">
        <v>1222</v>
      </c>
      <c r="D92" s="69" t="s">
        <v>1076</v>
      </c>
      <c r="E92" s="69"/>
      <c r="F92" s="92">
        <v>43161</v>
      </c>
      <c r="G92" s="76">
        <v>7.7399999999995739</v>
      </c>
      <c r="H92" s="74" t="s">
        <v>112</v>
      </c>
      <c r="I92" s="77">
        <v>4.8000000000000001E-2</v>
      </c>
      <c r="J92" s="77">
        <v>4.8499999999994943E-2</v>
      </c>
      <c r="K92" s="76">
        <v>2353126.9087700006</v>
      </c>
      <c r="L92" s="78">
        <v>113.664711</v>
      </c>
      <c r="M92" s="76">
        <v>2674.6749100110005</v>
      </c>
      <c r="N92" s="69"/>
      <c r="O92" s="79">
        <f t="shared" si="1"/>
        <v>2.9942333816337621E-3</v>
      </c>
      <c r="P92" s="79">
        <f>M92/'סכום נכסי הקרן'!$C$42</f>
        <v>7.7927568565449657E-4</v>
      </c>
    </row>
    <row r="93" spans="2:16">
      <c r="B93" s="73" t="s">
        <v>1223</v>
      </c>
      <c r="C93" s="69" t="s">
        <v>1224</v>
      </c>
      <c r="D93" s="69" t="s">
        <v>1076</v>
      </c>
      <c r="E93" s="69"/>
      <c r="F93" s="92">
        <v>43221</v>
      </c>
      <c r="G93" s="76">
        <v>7.9000000000001878</v>
      </c>
      <c r="H93" s="74" t="s">
        <v>112</v>
      </c>
      <c r="I93" s="77">
        <v>4.8000000000000001E-2</v>
      </c>
      <c r="J93" s="77">
        <v>4.850000000000141E-2</v>
      </c>
      <c r="K93" s="76">
        <v>9524208.2139160018</v>
      </c>
      <c r="L93" s="78">
        <v>112.32286999999999</v>
      </c>
      <c r="M93" s="76">
        <v>10697.863964370001</v>
      </c>
      <c r="N93" s="69"/>
      <c r="O93" s="79">
        <f t="shared" si="1"/>
        <v>1.1975998007982889E-2</v>
      </c>
      <c r="P93" s="79">
        <f>M93/'סכום נכסי הקרן'!$C$42</f>
        <v>3.1168592656513447E-3</v>
      </c>
    </row>
    <row r="94" spans="2:16">
      <c r="B94" s="73" t="s">
        <v>1225</v>
      </c>
      <c r="C94" s="69" t="s">
        <v>1226</v>
      </c>
      <c r="D94" s="69" t="s">
        <v>1076</v>
      </c>
      <c r="E94" s="69"/>
      <c r="F94" s="92">
        <v>43252</v>
      </c>
      <c r="G94" s="76">
        <v>7.9899999999998119</v>
      </c>
      <c r="H94" s="74" t="s">
        <v>112</v>
      </c>
      <c r="I94" s="77">
        <v>4.8000000000000001E-2</v>
      </c>
      <c r="J94" s="77">
        <v>4.8499999999999155E-2</v>
      </c>
      <c r="K94" s="76">
        <v>5307525.459346001</v>
      </c>
      <c r="L94" s="78">
        <v>111.437478</v>
      </c>
      <c r="M94" s="76">
        <v>5914.5725107900016</v>
      </c>
      <c r="N94" s="69"/>
      <c r="O94" s="79">
        <f t="shared" si="1"/>
        <v>6.6212197914654238E-3</v>
      </c>
      <c r="P94" s="79">
        <f>M94/'סכום נכסי הקרן'!$C$42</f>
        <v>1.7232309360094007E-3</v>
      </c>
    </row>
    <row r="95" spans="2:16">
      <c r="B95" s="73" t="s">
        <v>1227</v>
      </c>
      <c r="C95" s="69" t="s">
        <v>1228</v>
      </c>
      <c r="D95" s="69" t="s">
        <v>1076</v>
      </c>
      <c r="E95" s="69"/>
      <c r="F95" s="92">
        <v>43282</v>
      </c>
      <c r="G95" s="76">
        <v>7.8800000000004697</v>
      </c>
      <c r="H95" s="74" t="s">
        <v>112</v>
      </c>
      <c r="I95" s="77">
        <v>4.8000000000000001E-2</v>
      </c>
      <c r="J95" s="77">
        <v>4.8500000000003693E-2</v>
      </c>
      <c r="K95" s="76">
        <v>4070614.9355520005</v>
      </c>
      <c r="L95" s="78">
        <v>113.10691799999999</v>
      </c>
      <c r="M95" s="76">
        <v>4604.1471047180003</v>
      </c>
      <c r="N95" s="69"/>
      <c r="O95" s="79">
        <f t="shared" si="1"/>
        <v>5.1542304836001071E-3</v>
      </c>
      <c r="P95" s="79">
        <f>M95/'סכום נכסי הקרן'!$C$42</f>
        <v>1.3414340107106807E-3</v>
      </c>
    </row>
    <row r="96" spans="2:16">
      <c r="B96" s="73" t="s">
        <v>1229</v>
      </c>
      <c r="C96" s="69" t="s">
        <v>1230</v>
      </c>
      <c r="D96" s="69" t="s">
        <v>1076</v>
      </c>
      <c r="E96" s="69"/>
      <c r="F96" s="92">
        <v>43313</v>
      </c>
      <c r="G96" s="76">
        <v>7.9600000000000088</v>
      </c>
      <c r="H96" s="74" t="s">
        <v>112</v>
      </c>
      <c r="I96" s="77">
        <v>4.8000000000000001E-2</v>
      </c>
      <c r="J96" s="77">
        <v>4.8600000000000317E-2</v>
      </c>
      <c r="K96" s="76">
        <v>11500282.234913999</v>
      </c>
      <c r="L96" s="78">
        <v>112.515468</v>
      </c>
      <c r="M96" s="76">
        <v>12939.596374753004</v>
      </c>
      <c r="N96" s="69"/>
      <c r="O96" s="79">
        <f t="shared" si="1"/>
        <v>1.4485562811816E-2</v>
      </c>
      <c r="P96" s="79">
        <f>M96/'סכום נכסי הקרן'!$C$42</f>
        <v>3.7699956728522999E-3</v>
      </c>
    </row>
    <row r="97" spans="2:16">
      <c r="B97" s="73" t="s">
        <v>1231</v>
      </c>
      <c r="C97" s="69" t="s">
        <v>1232</v>
      </c>
      <c r="D97" s="69" t="s">
        <v>1076</v>
      </c>
      <c r="E97" s="69"/>
      <c r="F97" s="92">
        <v>43345</v>
      </c>
      <c r="G97" s="76">
        <v>8.0500000000000789</v>
      </c>
      <c r="H97" s="74" t="s">
        <v>112</v>
      </c>
      <c r="I97" s="77">
        <v>4.8000000000000001E-2</v>
      </c>
      <c r="J97" s="77">
        <v>4.8500000000000119E-2</v>
      </c>
      <c r="K97" s="76">
        <v>10674002.435690003</v>
      </c>
      <c r="L97" s="78">
        <v>112.06857599999999</v>
      </c>
      <c r="M97" s="76">
        <v>11962.202574601002</v>
      </c>
      <c r="N97" s="69"/>
      <c r="O97" s="79">
        <f t="shared" si="1"/>
        <v>1.3391394271010057E-2</v>
      </c>
      <c r="P97" s="79">
        <f>M97/'סכום נכסי הקרן'!$C$42</f>
        <v>3.4852286453092131E-3</v>
      </c>
    </row>
    <row r="98" spans="2:16">
      <c r="B98" s="73" t="s">
        <v>1233</v>
      </c>
      <c r="C98" s="69" t="s">
        <v>1234</v>
      </c>
      <c r="D98" s="69" t="s">
        <v>1076</v>
      </c>
      <c r="E98" s="69"/>
      <c r="F98" s="92">
        <v>43375</v>
      </c>
      <c r="G98" s="76">
        <v>8.1299999999991766</v>
      </c>
      <c r="H98" s="74" t="s">
        <v>112</v>
      </c>
      <c r="I98" s="77">
        <v>4.8000000000000001E-2</v>
      </c>
      <c r="J98" s="77">
        <v>4.8499999999994381E-2</v>
      </c>
      <c r="K98" s="76">
        <v>3833060.9029240008</v>
      </c>
      <c r="L98" s="78">
        <v>111.52074500000001</v>
      </c>
      <c r="M98" s="76">
        <v>4274.6580866040013</v>
      </c>
      <c r="N98" s="69"/>
      <c r="O98" s="79">
        <f t="shared" si="1"/>
        <v>4.7853755572589435E-3</v>
      </c>
      <c r="P98" s="79">
        <f>M98/'סכום נכסי הקרן'!$C$42</f>
        <v>1.2454362580322598E-3</v>
      </c>
    </row>
    <row r="99" spans="2:16">
      <c r="B99" s="73" t="s">
        <v>1235</v>
      </c>
      <c r="C99" s="69" t="s">
        <v>1236</v>
      </c>
      <c r="D99" s="69" t="s">
        <v>1076</v>
      </c>
      <c r="E99" s="69"/>
      <c r="F99" s="92">
        <v>43405</v>
      </c>
      <c r="G99" s="76">
        <v>8.2199999992984303</v>
      </c>
      <c r="H99" s="74" t="s">
        <v>112</v>
      </c>
      <c r="I99" s="77">
        <v>4.8000000000000001E-2</v>
      </c>
      <c r="J99" s="77">
        <v>4.8499999995311294E-2</v>
      </c>
      <c r="K99" s="76">
        <v>2593.7539760000004</v>
      </c>
      <c r="L99" s="78">
        <v>111.007533</v>
      </c>
      <c r="M99" s="76">
        <v>2.8792622910000003</v>
      </c>
      <c r="N99" s="69"/>
      <c r="O99" s="79">
        <f t="shared" si="1"/>
        <v>3.2232639689868131E-6</v>
      </c>
      <c r="P99" s="79">
        <f>M99/'סכום נכסי הקרן'!$C$42</f>
        <v>8.3888291904190103E-7</v>
      </c>
    </row>
    <row r="100" spans="2:16">
      <c r="B100" s="73" t="s">
        <v>1237</v>
      </c>
      <c r="C100" s="69" t="s">
        <v>1238</v>
      </c>
      <c r="D100" s="69" t="s">
        <v>1076</v>
      </c>
      <c r="E100" s="69"/>
      <c r="F100" s="92">
        <v>43435</v>
      </c>
      <c r="G100" s="76">
        <v>8.3000000000008178</v>
      </c>
      <c r="H100" s="74" t="s">
        <v>112</v>
      </c>
      <c r="I100" s="77">
        <v>4.8000000000000001E-2</v>
      </c>
      <c r="J100" s="77">
        <v>4.8600000000004903E-2</v>
      </c>
      <c r="K100" s="76">
        <v>4434699.0534440009</v>
      </c>
      <c r="L100" s="78">
        <v>110.17966300000001</v>
      </c>
      <c r="M100" s="76">
        <v>4886.1364739600012</v>
      </c>
      <c r="N100" s="69"/>
      <c r="O100" s="79">
        <f t="shared" si="1"/>
        <v>5.4699107105652513E-3</v>
      </c>
      <c r="P100" s="79">
        <f>M100/'סכום נכסי הקרן'!$C$42</f>
        <v>1.4235925781840022E-3</v>
      </c>
    </row>
    <row r="101" spans="2:16">
      <c r="B101" s="73" t="s">
        <v>1239</v>
      </c>
      <c r="C101" s="69" t="s">
        <v>1240</v>
      </c>
      <c r="D101" s="69" t="s">
        <v>1076</v>
      </c>
      <c r="E101" s="69"/>
      <c r="F101" s="92">
        <v>43497</v>
      </c>
      <c r="G101" s="76">
        <v>8.26999999999952</v>
      </c>
      <c r="H101" s="74" t="s">
        <v>112</v>
      </c>
      <c r="I101" s="77">
        <v>4.8000000000000001E-2</v>
      </c>
      <c r="J101" s="77">
        <v>4.8499999999996615E-2</v>
      </c>
      <c r="K101" s="76">
        <v>6693210.3280459996</v>
      </c>
      <c r="L101" s="78">
        <v>112.61681799999999</v>
      </c>
      <c r="M101" s="76">
        <v>7537.6804977430011</v>
      </c>
      <c r="N101" s="69"/>
      <c r="O101" s="79">
        <f t="shared" si="1"/>
        <v>8.4382496287517279E-3</v>
      </c>
      <c r="P101" s="79">
        <f>M101/'סכום נכסי הקרן'!$C$42</f>
        <v>2.1961290010003667E-3</v>
      </c>
    </row>
    <row r="102" spans="2:16">
      <c r="B102" s="73" t="s">
        <v>1241</v>
      </c>
      <c r="C102" s="69" t="s">
        <v>1242</v>
      </c>
      <c r="D102" s="69" t="s">
        <v>1076</v>
      </c>
      <c r="E102" s="69"/>
      <c r="F102" s="92">
        <v>43525</v>
      </c>
      <c r="G102" s="76">
        <v>8.3499999999998682</v>
      </c>
      <c r="H102" s="74" t="s">
        <v>112</v>
      </c>
      <c r="I102" s="77">
        <v>4.8000000000000001E-2</v>
      </c>
      <c r="J102" s="77">
        <v>4.8699999999999563E-2</v>
      </c>
      <c r="K102" s="76">
        <v>10502927.445186002</v>
      </c>
      <c r="L102" s="78">
        <v>112.215339</v>
      </c>
      <c r="M102" s="76">
        <v>11785.895591573002</v>
      </c>
      <c r="N102" s="69"/>
      <c r="O102" s="79">
        <f t="shared" si="1"/>
        <v>1.3194022899999065E-2</v>
      </c>
      <c r="P102" s="79">
        <f>M102/'סכום נכסי הקרן'!$C$42</f>
        <v>3.4338610026209077E-3</v>
      </c>
    </row>
    <row r="103" spans="2:16">
      <c r="B103" s="73" t="s">
        <v>1243</v>
      </c>
      <c r="C103" s="69" t="s">
        <v>1244</v>
      </c>
      <c r="D103" s="69" t="s">
        <v>1076</v>
      </c>
      <c r="E103" s="69"/>
      <c r="F103" s="92">
        <v>43556</v>
      </c>
      <c r="G103" s="76">
        <v>8.4300000000001685</v>
      </c>
      <c r="H103" s="74" t="s">
        <v>112</v>
      </c>
      <c r="I103" s="77">
        <v>4.8000000000000001E-2</v>
      </c>
      <c r="J103" s="77">
        <v>4.8700000000001603E-2</v>
      </c>
      <c r="K103" s="76">
        <v>4650741.8438580008</v>
      </c>
      <c r="L103" s="78">
        <v>111.636476</v>
      </c>
      <c r="M103" s="76">
        <v>5191.9243041910004</v>
      </c>
      <c r="N103" s="69"/>
      <c r="O103" s="79">
        <f t="shared" si="1"/>
        <v>5.8122327346542459E-3</v>
      </c>
      <c r="P103" s="79">
        <f>M103/'סכום נכסי הקרן'!$C$42</f>
        <v>1.5126849086859856E-3</v>
      </c>
    </row>
    <row r="104" spans="2:16">
      <c r="B104" s="73" t="s">
        <v>1245</v>
      </c>
      <c r="C104" s="69" t="s">
        <v>1246</v>
      </c>
      <c r="D104" s="69" t="s">
        <v>1076</v>
      </c>
      <c r="E104" s="69"/>
      <c r="F104" s="92">
        <v>43586</v>
      </c>
      <c r="G104" s="76">
        <v>8.519999999999964</v>
      </c>
      <c r="H104" s="74" t="s">
        <v>112</v>
      </c>
      <c r="I104" s="77">
        <v>4.8000000000000001E-2</v>
      </c>
      <c r="J104" s="77">
        <v>4.8500000000000043E-2</v>
      </c>
      <c r="K104" s="76">
        <v>11330419.542464001</v>
      </c>
      <c r="L104" s="78">
        <v>110.79268399999999</v>
      </c>
      <c r="M104" s="76">
        <v>12553.275899147002</v>
      </c>
      <c r="N104" s="69"/>
      <c r="O104" s="79">
        <f t="shared" si="1"/>
        <v>1.4053086453758952E-2</v>
      </c>
      <c r="P104" s="79">
        <f>M104/'סכום נכסי הקרן'!$C$42</f>
        <v>3.6574398806012705E-3</v>
      </c>
    </row>
    <row r="105" spans="2:16">
      <c r="B105" s="73" t="s">
        <v>1247</v>
      </c>
      <c r="C105" s="69" t="s">
        <v>1248</v>
      </c>
      <c r="D105" s="69" t="s">
        <v>1076</v>
      </c>
      <c r="E105" s="69"/>
      <c r="F105" s="92">
        <v>43617</v>
      </c>
      <c r="G105" s="76">
        <v>8.6000000014683664</v>
      </c>
      <c r="H105" s="74" t="s">
        <v>112</v>
      </c>
      <c r="I105" s="77">
        <v>4.8000000000000001E-2</v>
      </c>
      <c r="J105" s="77">
        <v>4.8500000008299467E-2</v>
      </c>
      <c r="K105" s="76">
        <v>2847.4907780000003</v>
      </c>
      <c r="L105" s="78">
        <v>110.017386</v>
      </c>
      <c r="M105" s="76">
        <v>3.1327349240000002</v>
      </c>
      <c r="N105" s="69"/>
      <c r="O105" s="79">
        <f t="shared" si="1"/>
        <v>3.5070204046637312E-6</v>
      </c>
      <c r="P105" s="79">
        <f>M105/'סכום נכסי הקרן'!$C$42</f>
        <v>9.1273303784939114E-7</v>
      </c>
    </row>
    <row r="106" spans="2:16">
      <c r="B106" s="73" t="s">
        <v>1249</v>
      </c>
      <c r="C106" s="69" t="s">
        <v>1250</v>
      </c>
      <c r="D106" s="69" t="s">
        <v>1076</v>
      </c>
      <c r="E106" s="69"/>
      <c r="F106" s="92">
        <v>43647</v>
      </c>
      <c r="G106" s="76">
        <v>8.4800000000006222</v>
      </c>
      <c r="H106" s="74" t="s">
        <v>112</v>
      </c>
      <c r="I106" s="77">
        <v>4.8000000000000001E-2</v>
      </c>
      <c r="J106" s="77">
        <v>4.850000000000268E-2</v>
      </c>
      <c r="K106" s="76">
        <v>3516848.4616760002</v>
      </c>
      <c r="L106" s="78">
        <v>111.43966399999999</v>
      </c>
      <c r="M106" s="76">
        <v>3919.1641235470001</v>
      </c>
      <c r="N106" s="69"/>
      <c r="O106" s="79">
        <f t="shared" si="1"/>
        <v>4.387408728778029E-3</v>
      </c>
      <c r="P106" s="79">
        <f>M106/'סכום נכסי הקרן'!$C$42</f>
        <v>1.1418618756763347E-3</v>
      </c>
    </row>
    <row r="107" spans="2:16">
      <c r="B107" s="73" t="s">
        <v>1251</v>
      </c>
      <c r="C107" s="69" t="s">
        <v>1252</v>
      </c>
      <c r="D107" s="69" t="s">
        <v>1076</v>
      </c>
      <c r="E107" s="69"/>
      <c r="F107" s="92">
        <v>43678</v>
      </c>
      <c r="G107" s="76">
        <v>8.5599999999998868</v>
      </c>
      <c r="H107" s="74" t="s">
        <v>112</v>
      </c>
      <c r="I107" s="77">
        <v>4.8000000000000001E-2</v>
      </c>
      <c r="J107" s="77">
        <v>4.8499999999999439E-2</v>
      </c>
      <c r="K107" s="76">
        <v>7899193.1549740005</v>
      </c>
      <c r="L107" s="78">
        <v>111.659302</v>
      </c>
      <c r="M107" s="76">
        <v>8820.1839037500013</v>
      </c>
      <c r="N107" s="69"/>
      <c r="O107" s="79">
        <f t="shared" si="1"/>
        <v>9.8739809379856276E-3</v>
      </c>
      <c r="P107" s="79">
        <f>M107/'סכום נכסי הקרן'!$C$42</f>
        <v>2.5697907560531413E-3</v>
      </c>
    </row>
    <row r="108" spans="2:16">
      <c r="B108" s="73" t="s">
        <v>1253</v>
      </c>
      <c r="C108" s="69" t="s">
        <v>1254</v>
      </c>
      <c r="D108" s="69" t="s">
        <v>1076</v>
      </c>
      <c r="E108" s="69"/>
      <c r="F108" s="92">
        <v>43709</v>
      </c>
      <c r="G108" s="76">
        <v>8.6500000011562612</v>
      </c>
      <c r="H108" s="74" t="s">
        <v>112</v>
      </c>
      <c r="I108" s="77">
        <v>4.8000000000000001E-2</v>
      </c>
      <c r="J108" s="77">
        <v>4.850000000683246E-2</v>
      </c>
      <c r="K108" s="76">
        <v>3411.3503380000011</v>
      </c>
      <c r="L108" s="78">
        <v>111.55018200000001</v>
      </c>
      <c r="M108" s="76">
        <v>3.8053675040000003</v>
      </c>
      <c r="N108" s="69"/>
      <c r="O108" s="79">
        <f t="shared" si="1"/>
        <v>4.2600161863462831E-6</v>
      </c>
      <c r="P108" s="79">
        <f>M108/'סכום נכסי הקרן'!$C$42</f>
        <v>1.1087068412492583E-6</v>
      </c>
    </row>
    <row r="109" spans="2:16">
      <c r="B109" s="73" t="s">
        <v>1255</v>
      </c>
      <c r="C109" s="69" t="s">
        <v>1256</v>
      </c>
      <c r="D109" s="69" t="s">
        <v>1076</v>
      </c>
      <c r="E109" s="69"/>
      <c r="F109" s="92">
        <v>43740</v>
      </c>
      <c r="G109" s="76">
        <v>8.7299999999997731</v>
      </c>
      <c r="H109" s="74" t="s">
        <v>112</v>
      </c>
      <c r="I109" s="77">
        <v>4.8000000000000001E-2</v>
      </c>
      <c r="J109" s="77">
        <v>4.8499999999998843E-2</v>
      </c>
      <c r="K109" s="76">
        <v>9012843.9789520018</v>
      </c>
      <c r="L109" s="78">
        <v>110.855569</v>
      </c>
      <c r="M109" s="76">
        <v>9991.2394414990031</v>
      </c>
      <c r="N109" s="69"/>
      <c r="O109" s="79">
        <f t="shared" si="1"/>
        <v>1.1184949074618247E-2</v>
      </c>
      <c r="P109" s="79">
        <f>M109/'סכום נכסי הקרן'!$C$42</f>
        <v>2.91098179340246E-3</v>
      </c>
    </row>
    <row r="110" spans="2:16">
      <c r="B110" s="73" t="s">
        <v>1257</v>
      </c>
      <c r="C110" s="69" t="s">
        <v>1258</v>
      </c>
      <c r="D110" s="69" t="s">
        <v>1076</v>
      </c>
      <c r="E110" s="69"/>
      <c r="F110" s="92">
        <v>43770</v>
      </c>
      <c r="G110" s="76">
        <v>8.8199999999999861</v>
      </c>
      <c r="H110" s="74" t="s">
        <v>112</v>
      </c>
      <c r="I110" s="77">
        <v>4.8000000000000001E-2</v>
      </c>
      <c r="J110" s="77">
        <v>4.8500000000000008E-2</v>
      </c>
      <c r="K110" s="76">
        <v>13080583.230748003</v>
      </c>
      <c r="L110" s="78">
        <v>110.652058</v>
      </c>
      <c r="M110" s="76">
        <v>14473.934558160001</v>
      </c>
      <c r="N110" s="69"/>
      <c r="O110" s="79">
        <f t="shared" si="1"/>
        <v>1.6203217017296111E-2</v>
      </c>
      <c r="P110" s="79">
        <f>M110/'סכום נכסי הקרן'!$C$42</f>
        <v>4.2170303518800564E-3</v>
      </c>
    </row>
    <row r="111" spans="2:16">
      <c r="B111" s="73" t="s">
        <v>1259</v>
      </c>
      <c r="C111" s="69" t="s">
        <v>1260</v>
      </c>
      <c r="D111" s="69" t="s">
        <v>1076</v>
      </c>
      <c r="E111" s="69"/>
      <c r="F111" s="92">
        <v>43800</v>
      </c>
      <c r="G111" s="76">
        <v>8.9000000000004977</v>
      </c>
      <c r="H111" s="74" t="s">
        <v>112</v>
      </c>
      <c r="I111" s="77">
        <v>4.8000000000000001E-2</v>
      </c>
      <c r="J111" s="77">
        <v>4.8500000000002791E-2</v>
      </c>
      <c r="K111" s="76">
        <v>5863096.2838140009</v>
      </c>
      <c r="L111" s="78">
        <v>109.795096</v>
      </c>
      <c r="M111" s="76">
        <v>6437.3922067920003</v>
      </c>
      <c r="N111" s="69"/>
      <c r="O111" s="79">
        <f t="shared" si="1"/>
        <v>7.2065037003567521E-3</v>
      </c>
      <c r="P111" s="79">
        <f>M111/'סכום נכסי הקרן'!$C$42</f>
        <v>1.8755562431152118E-3</v>
      </c>
    </row>
    <row r="112" spans="2:16">
      <c r="B112" s="73" t="s">
        <v>1261</v>
      </c>
      <c r="C112" s="69" t="s">
        <v>1262</v>
      </c>
      <c r="D112" s="69" t="s">
        <v>1076</v>
      </c>
      <c r="E112" s="69"/>
      <c r="F112" s="92">
        <v>43831</v>
      </c>
      <c r="G112" s="76">
        <v>8.7699999999997775</v>
      </c>
      <c r="H112" s="74" t="s">
        <v>112</v>
      </c>
      <c r="I112" s="77">
        <v>4.8000000000000001E-2</v>
      </c>
      <c r="J112" s="77">
        <v>4.8499999999999002E-2</v>
      </c>
      <c r="K112" s="76">
        <v>7905254.6452440014</v>
      </c>
      <c r="L112" s="78">
        <v>112.40124400000001</v>
      </c>
      <c r="M112" s="76">
        <v>8885.6045893740011</v>
      </c>
      <c r="N112" s="69"/>
      <c r="O112" s="79">
        <f t="shared" si="1"/>
        <v>9.9472178012812665E-3</v>
      </c>
      <c r="P112" s="79">
        <f>M112/'סכום נכסי הקרן'!$C$42</f>
        <v>2.5888512966275546E-3</v>
      </c>
    </row>
    <row r="113" spans="2:16">
      <c r="B113" s="73" t="s">
        <v>1263</v>
      </c>
      <c r="C113" s="69" t="s">
        <v>1264</v>
      </c>
      <c r="D113" s="69" t="s">
        <v>1076</v>
      </c>
      <c r="E113" s="69"/>
      <c r="F113" s="92">
        <v>43863</v>
      </c>
      <c r="G113" s="76">
        <v>8.8600000000000971</v>
      </c>
      <c r="H113" s="74" t="s">
        <v>112</v>
      </c>
      <c r="I113" s="77">
        <v>4.8000000000000001E-2</v>
      </c>
      <c r="J113" s="77">
        <v>4.8700000000000153E-2</v>
      </c>
      <c r="K113" s="76">
        <v>8461530.2941619996</v>
      </c>
      <c r="L113" s="78">
        <v>111.74545500000001</v>
      </c>
      <c r="M113" s="76">
        <v>9455.3755035780014</v>
      </c>
      <c r="N113" s="69"/>
      <c r="O113" s="79">
        <f t="shared" si="1"/>
        <v>1.0585062454778459E-2</v>
      </c>
      <c r="P113" s="79">
        <f>M113/'סכום נכסי הקרן'!$C$42</f>
        <v>2.754856001786465E-3</v>
      </c>
    </row>
    <row r="114" spans="2:16">
      <c r="B114" s="73" t="s">
        <v>1265</v>
      </c>
      <c r="C114" s="69" t="s">
        <v>1266</v>
      </c>
      <c r="D114" s="69" t="s">
        <v>1076</v>
      </c>
      <c r="E114" s="69"/>
      <c r="F114" s="92">
        <v>43891</v>
      </c>
      <c r="G114" s="76">
        <v>8.940000000741799</v>
      </c>
      <c r="H114" s="74" t="s">
        <v>112</v>
      </c>
      <c r="I114" s="77">
        <v>4.8000000000000001E-2</v>
      </c>
      <c r="J114" s="77">
        <v>4.8500000002917182E-2</v>
      </c>
      <c r="K114" s="76">
        <v>4285.3326560000005</v>
      </c>
      <c r="L114" s="78">
        <v>111.989914</v>
      </c>
      <c r="M114" s="76">
        <v>4.7991403760000013</v>
      </c>
      <c r="N114" s="69"/>
      <c r="O114" s="79">
        <f t="shared" si="1"/>
        <v>5.3725206989385143E-6</v>
      </c>
      <c r="P114" s="79">
        <f>M114/'סכום נכסי הקרן'!$C$42</f>
        <v>1.3982459674114931E-6</v>
      </c>
    </row>
    <row r="115" spans="2:16">
      <c r="B115" s="73" t="s">
        <v>1267</v>
      </c>
      <c r="C115" s="69" t="s">
        <v>1268</v>
      </c>
      <c r="D115" s="69" t="s">
        <v>1076</v>
      </c>
      <c r="E115" s="69"/>
      <c r="F115" s="92">
        <v>44045</v>
      </c>
      <c r="G115" s="76">
        <v>9.1399999999975332</v>
      </c>
      <c r="H115" s="74" t="s">
        <v>112</v>
      </c>
      <c r="I115" s="77">
        <v>4.8000000000000001E-2</v>
      </c>
      <c r="J115" s="77">
        <v>4.8499999999987518E-2</v>
      </c>
      <c r="K115" s="76">
        <v>1171277.2710100003</v>
      </c>
      <c r="L115" s="78">
        <v>112.87255500000001</v>
      </c>
      <c r="M115" s="76">
        <v>1322.0505846090002</v>
      </c>
      <c r="N115" s="69"/>
      <c r="O115" s="79">
        <f t="shared" si="1"/>
        <v>1.4800034119392918E-3</v>
      </c>
      <c r="P115" s="79">
        <f>M115/'סכום נכסי הקרן'!$C$42</f>
        <v>3.8518396083764419E-4</v>
      </c>
    </row>
    <row r="116" spans="2:16">
      <c r="B116" s="73" t="s">
        <v>1269</v>
      </c>
      <c r="C116" s="69" t="s">
        <v>1270</v>
      </c>
      <c r="D116" s="69" t="s">
        <v>1076</v>
      </c>
      <c r="E116" s="69"/>
      <c r="F116" s="92">
        <v>44075</v>
      </c>
      <c r="G116" s="76">
        <v>9.2200000000001214</v>
      </c>
      <c r="H116" s="74" t="s">
        <v>112</v>
      </c>
      <c r="I116" s="77">
        <v>4.8000000000000001E-2</v>
      </c>
      <c r="J116" s="77">
        <v>4.8600000000000476E-2</v>
      </c>
      <c r="K116" s="76">
        <v>15474336.220816001</v>
      </c>
      <c r="L116" s="78">
        <v>112.180706</v>
      </c>
      <c r="M116" s="76">
        <v>17359.219627913</v>
      </c>
      <c r="N116" s="69"/>
      <c r="O116" s="79">
        <f t="shared" si="1"/>
        <v>1.9433223340325628E-2</v>
      </c>
      <c r="P116" s="79">
        <f>M116/'סכום נכסי הקרן'!$C$42</f>
        <v>5.0576680281168305E-3</v>
      </c>
    </row>
    <row r="117" spans="2:16">
      <c r="B117" s="73" t="s">
        <v>1271</v>
      </c>
      <c r="C117" s="69" t="s">
        <v>1272</v>
      </c>
      <c r="D117" s="69" t="s">
        <v>1076</v>
      </c>
      <c r="E117" s="69"/>
      <c r="F117" s="92">
        <v>44166</v>
      </c>
      <c r="G117" s="76">
        <v>9.4699999999998568</v>
      </c>
      <c r="H117" s="74" t="s">
        <v>112</v>
      </c>
      <c r="I117" s="77">
        <v>4.8000000000000001E-2</v>
      </c>
      <c r="J117" s="77">
        <v>4.8499999999999328E-2</v>
      </c>
      <c r="K117" s="76">
        <v>28248602.745594002</v>
      </c>
      <c r="L117" s="78">
        <v>110.653839</v>
      </c>
      <c r="M117" s="76">
        <v>31258.163416986004</v>
      </c>
      <c r="N117" s="69"/>
      <c r="O117" s="79">
        <f t="shared" si="1"/>
        <v>3.4992752203787572E-2</v>
      </c>
      <c r="P117" s="79">
        <f>M117/'סכום נכסי הקרן'!$C$42</f>
        <v>9.1071728522595999E-3</v>
      </c>
    </row>
    <row r="118" spans="2:16">
      <c r="B118" s="73" t="s">
        <v>1273</v>
      </c>
      <c r="C118" s="69" t="s">
        <v>1274</v>
      </c>
      <c r="D118" s="69" t="s">
        <v>1076</v>
      </c>
      <c r="E118" s="69"/>
      <c r="F118" s="92">
        <v>44197</v>
      </c>
      <c r="G118" s="76">
        <v>9.3300000000001475</v>
      </c>
      <c r="H118" s="74" t="s">
        <v>112</v>
      </c>
      <c r="I118" s="77">
        <v>4.8000000000000001E-2</v>
      </c>
      <c r="J118" s="77">
        <v>4.8500000000001403E-2</v>
      </c>
      <c r="K118" s="76">
        <v>8519664.2147980016</v>
      </c>
      <c r="L118" s="78">
        <v>113.08780299999999</v>
      </c>
      <c r="M118" s="76">
        <v>9634.7010749290021</v>
      </c>
      <c r="N118" s="69"/>
      <c r="O118" s="79">
        <f t="shared" si="1"/>
        <v>1.0785813061855977E-2</v>
      </c>
      <c r="P118" s="79">
        <f>M118/'סכום נכסי הקרן'!$C$42</f>
        <v>2.8071031205098994E-3</v>
      </c>
    </row>
    <row r="119" spans="2:16">
      <c r="B119" s="73" t="s">
        <v>1275</v>
      </c>
      <c r="C119" s="69" t="s">
        <v>1276</v>
      </c>
      <c r="D119" s="69" t="s">
        <v>1076</v>
      </c>
      <c r="E119" s="69"/>
      <c r="F119" s="92">
        <v>44228</v>
      </c>
      <c r="G119" s="76">
        <v>9.4199999999997903</v>
      </c>
      <c r="H119" s="74" t="s">
        <v>112</v>
      </c>
      <c r="I119" s="77">
        <v>4.8000000000000001E-2</v>
      </c>
      <c r="J119" s="77">
        <v>4.8499999999999092E-2</v>
      </c>
      <c r="K119" s="76">
        <v>15573519.117420001</v>
      </c>
      <c r="L119" s="78">
        <v>112.77491000000001</v>
      </c>
      <c r="M119" s="76">
        <v>17563.022151615998</v>
      </c>
      <c r="N119" s="69"/>
      <c r="O119" s="79">
        <f t="shared" si="1"/>
        <v>1.9661375299073469E-2</v>
      </c>
      <c r="P119" s="79">
        <f>M119/'סכום נכסי הקרן'!$C$42</f>
        <v>5.1170465906487973E-3</v>
      </c>
    </row>
    <row r="120" spans="2:16">
      <c r="B120" s="73" t="s">
        <v>1277</v>
      </c>
      <c r="C120" s="69" t="s">
        <v>1278</v>
      </c>
      <c r="D120" s="69" t="s">
        <v>1076</v>
      </c>
      <c r="E120" s="69"/>
      <c r="F120" s="92">
        <v>44256</v>
      </c>
      <c r="G120" s="76">
        <v>9.5000000000006022</v>
      </c>
      <c r="H120" s="74" t="s">
        <v>112</v>
      </c>
      <c r="I120" s="77">
        <v>4.8000000000000001E-2</v>
      </c>
      <c r="J120" s="77">
        <v>4.8500000000002555E-2</v>
      </c>
      <c r="K120" s="76">
        <v>5907923.118834001</v>
      </c>
      <c r="L120" s="78">
        <v>112.442965</v>
      </c>
      <c r="M120" s="76">
        <v>6643.0439132780011</v>
      </c>
      <c r="N120" s="69"/>
      <c r="O120" s="79">
        <f t="shared" si="1"/>
        <v>7.436725774166761E-3</v>
      </c>
      <c r="P120" s="79">
        <f>M120/'סכום נכסי הקרן'!$C$42</f>
        <v>1.9354735713774476E-3</v>
      </c>
    </row>
    <row r="121" spans="2:16">
      <c r="B121" s="73" t="s">
        <v>1279</v>
      </c>
      <c r="C121" s="69" t="s">
        <v>1280</v>
      </c>
      <c r="D121" s="69" t="s">
        <v>1076</v>
      </c>
      <c r="E121" s="69"/>
      <c r="F121" s="92">
        <v>44287</v>
      </c>
      <c r="G121" s="76">
        <v>9.5800000000001582</v>
      </c>
      <c r="H121" s="74" t="s">
        <v>112</v>
      </c>
      <c r="I121" s="77">
        <v>4.8000000000000001E-2</v>
      </c>
      <c r="J121" s="77">
        <v>4.8500000000001028E-2</v>
      </c>
      <c r="K121" s="76">
        <v>8266575.8512920011</v>
      </c>
      <c r="L121" s="78">
        <v>111.66434099999999</v>
      </c>
      <c r="M121" s="76">
        <v>9230.8174820130025</v>
      </c>
      <c r="N121" s="69"/>
      <c r="O121" s="79">
        <f t="shared" si="1"/>
        <v>1.0333675221972365E-2</v>
      </c>
      <c r="P121" s="79">
        <f>M121/'סכום נכסי הקרן'!$C$42</f>
        <v>2.6894302539435012E-3</v>
      </c>
    </row>
    <row r="122" spans="2:16">
      <c r="B122" s="73" t="s">
        <v>1281</v>
      </c>
      <c r="C122" s="69" t="s">
        <v>1282</v>
      </c>
      <c r="D122" s="69" t="s">
        <v>1076</v>
      </c>
      <c r="E122" s="69"/>
      <c r="F122" s="92">
        <v>44318</v>
      </c>
      <c r="G122" s="76">
        <v>9.6699999999999768</v>
      </c>
      <c r="H122" s="74" t="s">
        <v>112</v>
      </c>
      <c r="I122" s="77">
        <v>4.8000000000000001E-2</v>
      </c>
      <c r="J122" s="77">
        <v>4.8499999999999883E-2</v>
      </c>
      <c r="K122" s="76">
        <v>13030766.238622002</v>
      </c>
      <c r="L122" s="78">
        <v>110.54581399999999</v>
      </c>
      <c r="M122" s="76">
        <v>14404.966564099002</v>
      </c>
      <c r="N122" s="69"/>
      <c r="O122" s="79">
        <f t="shared" si="1"/>
        <v>1.6126009028650901E-2</v>
      </c>
      <c r="P122" s="79">
        <f>M122/'סכום נכסי הקרן'!$C$42</f>
        <v>4.1969362908564388E-3</v>
      </c>
    </row>
    <row r="123" spans="2:16">
      <c r="B123" s="73" t="s">
        <v>1283</v>
      </c>
      <c r="C123" s="69" t="s">
        <v>1284</v>
      </c>
      <c r="D123" s="69" t="s">
        <v>1076</v>
      </c>
      <c r="E123" s="69"/>
      <c r="F123" s="92">
        <v>44348</v>
      </c>
      <c r="G123" s="76">
        <v>9.7500000000002593</v>
      </c>
      <c r="H123" s="74" t="s">
        <v>112</v>
      </c>
      <c r="I123" s="77">
        <v>4.8000000000000001E-2</v>
      </c>
      <c r="J123" s="77">
        <v>4.8500000000001563E-2</v>
      </c>
      <c r="K123" s="76">
        <v>10497627.165322002</v>
      </c>
      <c r="L123" s="78">
        <v>109.796164</v>
      </c>
      <c r="M123" s="76">
        <v>11525.991949192003</v>
      </c>
      <c r="N123" s="69"/>
      <c r="O123" s="79">
        <f t="shared" si="1"/>
        <v>1.2903067106039719E-2</v>
      </c>
      <c r="P123" s="79">
        <f>M123/'סכום נכסי הקרן'!$C$42</f>
        <v>3.3581371872284339E-3</v>
      </c>
    </row>
    <row r="124" spans="2:16">
      <c r="B124" s="73" t="s">
        <v>1285</v>
      </c>
      <c r="C124" s="69" t="s">
        <v>1286</v>
      </c>
      <c r="D124" s="69" t="s">
        <v>1076</v>
      </c>
      <c r="E124" s="69"/>
      <c r="F124" s="92">
        <v>44378</v>
      </c>
      <c r="G124" s="76">
        <v>9.6000000000003958</v>
      </c>
      <c r="H124" s="74" t="s">
        <v>112</v>
      </c>
      <c r="I124" s="77">
        <v>4.8000000000000001E-2</v>
      </c>
      <c r="J124" s="77">
        <v>4.8500000000001826E-2</v>
      </c>
      <c r="K124" s="76">
        <v>3183522.8827820001</v>
      </c>
      <c r="L124" s="78">
        <v>111.546251</v>
      </c>
      <c r="M124" s="76">
        <v>3551.1004120310004</v>
      </c>
      <c r="N124" s="69"/>
      <c r="O124" s="79">
        <f t="shared" si="1"/>
        <v>3.975370373214028E-3</v>
      </c>
      <c r="P124" s="79">
        <f>M124/'סכום נכסי הקרן'!$C$42</f>
        <v>1.0346252541031395E-3</v>
      </c>
    </row>
    <row r="125" spans="2:16">
      <c r="B125" s="73" t="s">
        <v>1287</v>
      </c>
      <c r="C125" s="69" t="s">
        <v>1288</v>
      </c>
      <c r="D125" s="69" t="s">
        <v>1076</v>
      </c>
      <c r="E125" s="69"/>
      <c r="F125" s="92">
        <v>44409</v>
      </c>
      <c r="G125" s="76">
        <v>9.6800000000004385</v>
      </c>
      <c r="H125" s="74" t="s">
        <v>112</v>
      </c>
      <c r="I125" s="77">
        <v>4.8000000000000001E-2</v>
      </c>
      <c r="J125" s="77">
        <v>4.8600000000002044E-2</v>
      </c>
      <c r="K125" s="76">
        <v>4030045.2402100004</v>
      </c>
      <c r="L125" s="78">
        <v>110.877154</v>
      </c>
      <c r="M125" s="76">
        <v>4468.3994496280011</v>
      </c>
      <c r="N125" s="69"/>
      <c r="O125" s="79">
        <f t="shared" si="1"/>
        <v>5.0022642918107251E-3</v>
      </c>
      <c r="P125" s="79">
        <f>M125/'סכום נכסי הקרן'!$C$42</f>
        <v>1.3018834669790635E-3</v>
      </c>
    </row>
    <row r="126" spans="2:16">
      <c r="B126" s="73" t="s">
        <v>1289</v>
      </c>
      <c r="C126" s="69" t="s">
        <v>1290</v>
      </c>
      <c r="D126" s="69" t="s">
        <v>1076</v>
      </c>
      <c r="E126" s="69"/>
      <c r="F126" s="92">
        <v>44440</v>
      </c>
      <c r="G126" s="76">
        <v>9.7700000000000244</v>
      </c>
      <c r="H126" s="74" t="s">
        <v>112</v>
      </c>
      <c r="I126" s="77">
        <v>4.8000000000000001E-2</v>
      </c>
      <c r="J126" s="77">
        <v>4.8499999999999731E-2</v>
      </c>
      <c r="K126" s="76">
        <v>11807078.221510002</v>
      </c>
      <c r="L126" s="78">
        <v>110.124297</v>
      </c>
      <c r="M126" s="76">
        <v>13002.461905971002</v>
      </c>
      <c r="N126" s="69"/>
      <c r="O126" s="79">
        <f t="shared" si="1"/>
        <v>1.4555939242021605E-2</v>
      </c>
      <c r="P126" s="79">
        <f>M126/'סכום נכסי הקרן'!$C$42</f>
        <v>3.7883117604488063E-3</v>
      </c>
    </row>
    <row r="127" spans="2:16">
      <c r="B127" s="73" t="s">
        <v>1291</v>
      </c>
      <c r="C127" s="69" t="s">
        <v>1292</v>
      </c>
      <c r="D127" s="69" t="s">
        <v>1076</v>
      </c>
      <c r="E127" s="69"/>
      <c r="F127" s="92">
        <v>44501</v>
      </c>
      <c r="G127" s="76">
        <v>9.9400000000000919</v>
      </c>
      <c r="H127" s="74" t="s">
        <v>112</v>
      </c>
      <c r="I127" s="77">
        <v>4.8000000000000001E-2</v>
      </c>
      <c r="J127" s="77">
        <v>4.8500000000000744E-2</v>
      </c>
      <c r="K127" s="76">
        <v>14887189.260988003</v>
      </c>
      <c r="L127" s="78">
        <v>108.723134</v>
      </c>
      <c r="M127" s="76">
        <v>16185.818789908</v>
      </c>
      <c r="N127" s="69"/>
      <c r="O127" s="79">
        <f t="shared" si="1"/>
        <v>1.8119629697209892E-2</v>
      </c>
      <c r="P127" s="79">
        <f>M127/'סכום נכסי הקרן'!$C$42</f>
        <v>4.7157936795141639E-3</v>
      </c>
    </row>
    <row r="128" spans="2:16">
      <c r="B128" s="73" t="s">
        <v>1293</v>
      </c>
      <c r="C128" s="69" t="s">
        <v>1294</v>
      </c>
      <c r="D128" s="69" t="s">
        <v>1076</v>
      </c>
      <c r="E128" s="69"/>
      <c r="F128" s="92">
        <v>44531</v>
      </c>
      <c r="G128" s="76">
        <v>10.019999999998912</v>
      </c>
      <c r="H128" s="74" t="s">
        <v>112</v>
      </c>
      <c r="I128" s="77">
        <v>4.8000000000000001E-2</v>
      </c>
      <c r="J128" s="77">
        <v>4.8499999999993826E-2</v>
      </c>
      <c r="K128" s="76">
        <v>4266753.4834980005</v>
      </c>
      <c r="L128" s="78">
        <v>108.188389</v>
      </c>
      <c r="M128" s="76">
        <v>4616.1318658010014</v>
      </c>
      <c r="N128" s="69"/>
      <c r="O128" s="79">
        <f t="shared" si="1"/>
        <v>5.167647131571535E-3</v>
      </c>
      <c r="P128" s="79">
        <f>M128/'סכום נכסי הקרן'!$C$42</f>
        <v>1.3449258118545895E-3</v>
      </c>
    </row>
    <row r="129" spans="2:16">
      <c r="B129" s="73" t="s">
        <v>1295</v>
      </c>
      <c r="C129" s="69" t="s">
        <v>1296</v>
      </c>
      <c r="D129" s="69" t="s">
        <v>1076</v>
      </c>
      <c r="E129" s="69"/>
      <c r="F129" s="92">
        <v>44563</v>
      </c>
      <c r="G129" s="76">
        <v>9.8699999999998038</v>
      </c>
      <c r="H129" s="74" t="s">
        <v>112</v>
      </c>
      <c r="I129" s="77">
        <v>4.8000000000000001E-2</v>
      </c>
      <c r="J129" s="77">
        <v>4.8499999999999037E-2</v>
      </c>
      <c r="K129" s="76">
        <v>12257235.501235999</v>
      </c>
      <c r="L129" s="78">
        <v>110.437162</v>
      </c>
      <c r="M129" s="76">
        <v>13536.542989318003</v>
      </c>
      <c r="N129" s="69"/>
      <c r="O129" s="79">
        <f t="shared" si="1"/>
        <v>1.5153829999612827E-2</v>
      </c>
      <c r="P129" s="79">
        <f>M129/'סכום נכסי הקרן'!$C$42</f>
        <v>3.9439181112851471E-3</v>
      </c>
    </row>
    <row r="130" spans="2:16">
      <c r="B130" s="73" t="s">
        <v>1297</v>
      </c>
      <c r="C130" s="69" t="s">
        <v>1298</v>
      </c>
      <c r="D130" s="69" t="s">
        <v>1076</v>
      </c>
      <c r="E130" s="69"/>
      <c r="F130" s="92">
        <v>44652</v>
      </c>
      <c r="G130" s="76">
        <v>10.109999999997404</v>
      </c>
      <c r="H130" s="74" t="s">
        <v>112</v>
      </c>
      <c r="I130" s="77">
        <v>4.8000000000000001E-2</v>
      </c>
      <c r="J130" s="77">
        <v>4.8499999999988795E-2</v>
      </c>
      <c r="K130" s="76">
        <v>868738.42409200012</v>
      </c>
      <c r="L130" s="78">
        <v>107.888125</v>
      </c>
      <c r="M130" s="76">
        <v>937.26559331300018</v>
      </c>
      <c r="N130" s="69"/>
      <c r="O130" s="79">
        <f t="shared" si="1"/>
        <v>1.0492459911485156E-3</v>
      </c>
      <c r="P130" s="79">
        <f>M130/'סכום נכסי הקרן'!$C$42</f>
        <v>2.7307553719354731E-4</v>
      </c>
    </row>
    <row r="131" spans="2:16">
      <c r="B131" s="73" t="s">
        <v>1299</v>
      </c>
      <c r="C131" s="69" t="s">
        <v>1300</v>
      </c>
      <c r="D131" s="69" t="s">
        <v>1076</v>
      </c>
      <c r="E131" s="69"/>
      <c r="F131" s="92">
        <v>40057</v>
      </c>
      <c r="G131" s="76">
        <v>1.1400000000000108</v>
      </c>
      <c r="H131" s="74" t="s">
        <v>112</v>
      </c>
      <c r="I131" s="77">
        <v>4.8000000000000001E-2</v>
      </c>
      <c r="J131" s="77">
        <v>4.8200000000001395E-2</v>
      </c>
      <c r="K131" s="76">
        <v>3049578.0443040007</v>
      </c>
      <c r="L131" s="78">
        <v>122.365416</v>
      </c>
      <c r="M131" s="76">
        <v>3731.6288551140005</v>
      </c>
      <c r="N131" s="69"/>
      <c r="O131" s="79">
        <f t="shared" si="1"/>
        <v>4.1774675658823018E-3</v>
      </c>
      <c r="P131" s="79">
        <f>M131/'סכום נכסי הקרן'!$C$42</f>
        <v>1.0872228336209677E-3</v>
      </c>
    </row>
    <row r="132" spans="2:16">
      <c r="B132" s="73" t="s">
        <v>1301</v>
      </c>
      <c r="C132" s="69" t="s">
        <v>1302</v>
      </c>
      <c r="D132" s="69" t="s">
        <v>1076</v>
      </c>
      <c r="E132" s="69"/>
      <c r="F132" s="92">
        <v>40087</v>
      </c>
      <c r="G132" s="76">
        <v>1.2199999999998949</v>
      </c>
      <c r="H132" s="74" t="s">
        <v>112</v>
      </c>
      <c r="I132" s="77">
        <v>4.8000000000000001E-2</v>
      </c>
      <c r="J132" s="77">
        <v>4.8299999999999885E-2</v>
      </c>
      <c r="K132" s="76">
        <v>2828657.8686960004</v>
      </c>
      <c r="L132" s="78">
        <v>121.30183100000001</v>
      </c>
      <c r="M132" s="76">
        <v>3431.2137967880003</v>
      </c>
      <c r="N132" s="69"/>
      <c r="O132" s="79">
        <f t="shared" si="1"/>
        <v>3.8411602290099249E-3</v>
      </c>
      <c r="P132" s="79">
        <f>M132/'סכום נכסי הקרן'!$C$42</f>
        <v>9.9969587859488336E-4</v>
      </c>
    </row>
    <row r="133" spans="2:16">
      <c r="B133" s="73" t="s">
        <v>1303</v>
      </c>
      <c r="C133" s="69" t="s">
        <v>1304</v>
      </c>
      <c r="D133" s="69" t="s">
        <v>1076</v>
      </c>
      <c r="E133" s="69"/>
      <c r="F133" s="92">
        <v>40118</v>
      </c>
      <c r="G133" s="76">
        <v>1.3100000000001188</v>
      </c>
      <c r="H133" s="74" t="s">
        <v>112</v>
      </c>
      <c r="I133" s="77">
        <v>4.8000000000000001E-2</v>
      </c>
      <c r="J133" s="77">
        <v>4.8300000000001182E-2</v>
      </c>
      <c r="K133" s="76">
        <v>3462858.9088060004</v>
      </c>
      <c r="L133" s="78">
        <v>121.16885499999999</v>
      </c>
      <c r="M133" s="76">
        <v>4195.9064883500014</v>
      </c>
      <c r="N133" s="69"/>
      <c r="O133" s="79">
        <f t="shared" si="1"/>
        <v>4.6972150621398681E-3</v>
      </c>
      <c r="P133" s="79">
        <f>M133/'סכום נכסי הקרן'!$C$42</f>
        <v>1.2224917104552533E-3</v>
      </c>
    </row>
    <row r="134" spans="2:16">
      <c r="B134" s="73" t="s">
        <v>1305</v>
      </c>
      <c r="C134" s="69" t="s">
        <v>1306</v>
      </c>
      <c r="D134" s="69" t="s">
        <v>1076</v>
      </c>
      <c r="E134" s="69"/>
      <c r="F134" s="92">
        <v>39630</v>
      </c>
      <c r="G134" s="78">
        <v>0</v>
      </c>
      <c r="H134" s="74" t="s">
        <v>112</v>
      </c>
      <c r="I134" s="77">
        <v>4.8000000000000001E-2</v>
      </c>
      <c r="J134" s="77">
        <v>9.1000000000041551E-3</v>
      </c>
      <c r="K134" s="76">
        <v>577363.99646200007</v>
      </c>
      <c r="L134" s="78">
        <v>129.25723400000001</v>
      </c>
      <c r="M134" s="76">
        <v>746.28472965900005</v>
      </c>
      <c r="N134" s="69"/>
      <c r="O134" s="79">
        <f t="shared" si="1"/>
        <v>8.3544756836983808E-4</v>
      </c>
      <c r="P134" s="79">
        <f>M134/'סכום נכסי הקרן'!$C$42</f>
        <v>2.1743260918243932E-4</v>
      </c>
    </row>
    <row r="135" spans="2:16">
      <c r="B135" s="73" t="s">
        <v>1307</v>
      </c>
      <c r="C135" s="69" t="s">
        <v>1308</v>
      </c>
      <c r="D135" s="69" t="s">
        <v>1076</v>
      </c>
      <c r="E135" s="69"/>
      <c r="F135" s="92">
        <v>39904</v>
      </c>
      <c r="G135" s="76">
        <v>0.7399999999999175</v>
      </c>
      <c r="H135" s="74" t="s">
        <v>112</v>
      </c>
      <c r="I135" s="77">
        <v>4.8000000000000001E-2</v>
      </c>
      <c r="J135" s="77">
        <v>4.8199999999996808E-2</v>
      </c>
      <c r="K135" s="76">
        <v>4406280.5316199996</v>
      </c>
      <c r="L135" s="78">
        <v>126.607923</v>
      </c>
      <c r="M135" s="76">
        <v>5578.7002463790013</v>
      </c>
      <c r="N135" s="69"/>
      <c r="O135" s="79">
        <f t="shared" si="1"/>
        <v>6.2452189764504121E-3</v>
      </c>
      <c r="P135" s="79">
        <f>M135/'סכום נכסי הקרן'!$C$42</f>
        <v>1.6253734026839268E-3</v>
      </c>
    </row>
    <row r="136" spans="2:16">
      <c r="B136" s="73" t="s">
        <v>1309</v>
      </c>
      <c r="C136" s="69" t="s">
        <v>1310</v>
      </c>
      <c r="D136" s="69" t="s">
        <v>1076</v>
      </c>
      <c r="E136" s="69"/>
      <c r="F136" s="92">
        <v>39965</v>
      </c>
      <c r="G136" s="76">
        <v>0.90999999999998826</v>
      </c>
      <c r="H136" s="74" t="s">
        <v>112</v>
      </c>
      <c r="I136" s="77">
        <v>4.8000000000000001E-2</v>
      </c>
      <c r="J136" s="77">
        <v>4.8300000000010154E-2</v>
      </c>
      <c r="K136" s="76">
        <v>2076074.5139640004</v>
      </c>
      <c r="L136" s="78">
        <v>123.76357299999999</v>
      </c>
      <c r="M136" s="76">
        <v>2569.4239922330007</v>
      </c>
      <c r="N136" s="69"/>
      <c r="O136" s="79">
        <f t="shared" si="1"/>
        <v>2.8764075440791035E-3</v>
      </c>
      <c r="P136" s="79">
        <f>M136/'סכום נכסי הקרן'!$C$42</f>
        <v>7.4861047067445311E-4</v>
      </c>
    </row>
    <row r="137" spans="2:16">
      <c r="B137" s="73" t="s">
        <v>1311</v>
      </c>
      <c r="C137" s="69" t="s">
        <v>1312</v>
      </c>
      <c r="D137" s="69" t="s">
        <v>1076</v>
      </c>
      <c r="E137" s="69"/>
      <c r="F137" s="92">
        <v>39995</v>
      </c>
      <c r="G137" s="76">
        <v>0.96999999999982689</v>
      </c>
      <c r="H137" s="74" t="s">
        <v>112</v>
      </c>
      <c r="I137" s="77">
        <v>4.8000000000000001E-2</v>
      </c>
      <c r="J137" s="77">
        <v>4.8499999999996365E-2</v>
      </c>
      <c r="K137" s="76">
        <v>3171597.2530880002</v>
      </c>
      <c r="L137" s="78">
        <v>125.72881599999999</v>
      </c>
      <c r="M137" s="76">
        <v>3987.6116901770006</v>
      </c>
      <c r="N137" s="69"/>
      <c r="O137" s="79">
        <f t="shared" si="1"/>
        <v>4.4640341115967236E-3</v>
      </c>
      <c r="P137" s="79">
        <f>M137/'סכום נכסי הקרן'!$C$42</f>
        <v>1.1618043083874397E-3</v>
      </c>
    </row>
    <row r="138" spans="2:16">
      <c r="B138" s="73" t="s">
        <v>1313</v>
      </c>
      <c r="C138" s="69" t="s">
        <v>1314</v>
      </c>
      <c r="D138" s="69" t="s">
        <v>1076</v>
      </c>
      <c r="E138" s="69"/>
      <c r="F138" s="92">
        <v>40027</v>
      </c>
      <c r="G138" s="76">
        <v>1.0599999999999397</v>
      </c>
      <c r="H138" s="74" t="s">
        <v>112</v>
      </c>
      <c r="I138" s="77">
        <v>4.8000000000000001E-2</v>
      </c>
      <c r="J138" s="77">
        <v>4.8299999999997685E-2</v>
      </c>
      <c r="K138" s="76">
        <v>3993535.3337000008</v>
      </c>
      <c r="L138" s="78">
        <v>124.14088</v>
      </c>
      <c r="M138" s="76">
        <v>4957.6099120050003</v>
      </c>
      <c r="N138" s="69"/>
      <c r="O138" s="79">
        <f t="shared" si="1"/>
        <v>5.5499234826944773E-3</v>
      </c>
      <c r="P138" s="79">
        <f>M138/'סכום נכסי הקרן'!$C$42</f>
        <v>1.4444166088840068E-3</v>
      </c>
    </row>
    <row r="139" spans="2:16">
      <c r="B139" s="73" t="s">
        <v>1315</v>
      </c>
      <c r="C139" s="69" t="s">
        <v>1316</v>
      </c>
      <c r="D139" s="69" t="s">
        <v>1076</v>
      </c>
      <c r="E139" s="69"/>
      <c r="F139" s="92">
        <v>40179</v>
      </c>
      <c r="G139" s="76">
        <v>1.4400000000002937</v>
      </c>
      <c r="H139" s="74" t="s">
        <v>112</v>
      </c>
      <c r="I139" s="77">
        <v>4.8000000000000001E-2</v>
      </c>
      <c r="J139" s="77">
        <v>4.8300000000007455E-2</v>
      </c>
      <c r="K139" s="76">
        <v>1553771.4035360003</v>
      </c>
      <c r="L139" s="78">
        <v>122.51553699999999</v>
      </c>
      <c r="M139" s="76">
        <v>1903.6113776260004</v>
      </c>
      <c r="N139" s="69"/>
      <c r="O139" s="79">
        <f t="shared" si="1"/>
        <v>2.1310465474558031E-3</v>
      </c>
      <c r="P139" s="79">
        <f>M139/'סכום נכסי הקרן'!$C$42</f>
        <v>5.5462368752436575E-4</v>
      </c>
    </row>
    <row r="140" spans="2:16">
      <c r="B140" s="73" t="s">
        <v>1317</v>
      </c>
      <c r="C140" s="69" t="s">
        <v>1318</v>
      </c>
      <c r="D140" s="69" t="s">
        <v>1076</v>
      </c>
      <c r="E140" s="69"/>
      <c r="F140" s="92">
        <v>40210</v>
      </c>
      <c r="G140" s="76">
        <v>1.520000000000115</v>
      </c>
      <c r="H140" s="74" t="s">
        <v>112</v>
      </c>
      <c r="I140" s="77">
        <v>4.8000000000000001E-2</v>
      </c>
      <c r="J140" s="77">
        <v>4.820000000000043E-2</v>
      </c>
      <c r="K140" s="76">
        <v>2276301.0437200004</v>
      </c>
      <c r="L140" s="78">
        <v>122.0322</v>
      </c>
      <c r="M140" s="76">
        <v>2777.8202436840002</v>
      </c>
      <c r="N140" s="69"/>
      <c r="O140" s="79">
        <f t="shared" si="1"/>
        <v>3.1097020690946165E-3</v>
      </c>
      <c r="P140" s="79">
        <f>M140/'סכום נכסי הקרן'!$C$42</f>
        <v>8.0932743150190429E-4</v>
      </c>
    </row>
    <row r="141" spans="2:16">
      <c r="B141" s="73" t="s">
        <v>1319</v>
      </c>
      <c r="C141" s="69" t="s">
        <v>1320</v>
      </c>
      <c r="D141" s="69" t="s">
        <v>1076</v>
      </c>
      <c r="E141" s="69"/>
      <c r="F141" s="92">
        <v>40238</v>
      </c>
      <c r="G141" s="76">
        <v>1.6000000000001007</v>
      </c>
      <c r="H141" s="74" t="s">
        <v>112</v>
      </c>
      <c r="I141" s="77">
        <v>4.8000000000000001E-2</v>
      </c>
      <c r="J141" s="77">
        <v>4.8400000000000408E-2</v>
      </c>
      <c r="K141" s="76">
        <v>3247267.2060400005</v>
      </c>
      <c r="L141" s="78">
        <v>122.364876</v>
      </c>
      <c r="M141" s="76">
        <v>3973.5144932510007</v>
      </c>
      <c r="N141" s="69"/>
      <c r="O141" s="79">
        <f t="shared" si="1"/>
        <v>4.4482526431777747E-3</v>
      </c>
      <c r="P141" s="79">
        <f>M141/'סכום נכסי הקרן'!$C$42</f>
        <v>1.1576970418335879E-3</v>
      </c>
    </row>
    <row r="142" spans="2:16">
      <c r="B142" s="73" t="s">
        <v>1321</v>
      </c>
      <c r="C142" s="69" t="s">
        <v>1322</v>
      </c>
      <c r="D142" s="69" t="s">
        <v>1076</v>
      </c>
      <c r="E142" s="69"/>
      <c r="F142" s="92">
        <v>40300</v>
      </c>
      <c r="G142" s="76">
        <v>1.7699999999996436</v>
      </c>
      <c r="H142" s="74" t="s">
        <v>112</v>
      </c>
      <c r="I142" s="77">
        <v>4.8000000000000001E-2</v>
      </c>
      <c r="J142" s="77">
        <v>4.839999999999612E-2</v>
      </c>
      <c r="K142" s="76">
        <v>507501.79697800009</v>
      </c>
      <c r="L142" s="78">
        <v>121.62039</v>
      </c>
      <c r="M142" s="76">
        <v>617.22566378600015</v>
      </c>
      <c r="N142" s="69"/>
      <c r="O142" s="79">
        <f t="shared" ref="O142:O158" si="2">IFERROR(M142/$M$11,0)</f>
        <v>6.9096908921222793E-4</v>
      </c>
      <c r="P142" s="79">
        <f>M142/'סכום נכסי הקרן'!$C$42</f>
        <v>1.7983080880225883E-4</v>
      </c>
    </row>
    <row r="143" spans="2:16">
      <c r="B143" s="73" t="s">
        <v>1323</v>
      </c>
      <c r="C143" s="69" t="s">
        <v>1324</v>
      </c>
      <c r="D143" s="69" t="s">
        <v>1076</v>
      </c>
      <c r="E143" s="69"/>
      <c r="F143" s="92">
        <v>40360</v>
      </c>
      <c r="G143" s="76">
        <v>1.8900000000004944</v>
      </c>
      <c r="H143" s="74" t="s">
        <v>112</v>
      </c>
      <c r="I143" s="77">
        <v>4.8000000000000001E-2</v>
      </c>
      <c r="J143" s="77">
        <v>4.8500000000010923E-2</v>
      </c>
      <c r="K143" s="76">
        <v>1425267.809812</v>
      </c>
      <c r="L143" s="78">
        <v>122.050555</v>
      </c>
      <c r="M143" s="76">
        <v>1739.5472759260001</v>
      </c>
      <c r="N143" s="69"/>
      <c r="O143" s="79">
        <f t="shared" si="2"/>
        <v>1.947380783740288E-3</v>
      </c>
      <c r="P143" s="79">
        <f>M143/'סכום נכסי הקרן'!$C$42</f>
        <v>5.0682305019643316E-4</v>
      </c>
    </row>
    <row r="144" spans="2:16">
      <c r="B144" s="73" t="s">
        <v>1325</v>
      </c>
      <c r="C144" s="69" t="s">
        <v>1326</v>
      </c>
      <c r="D144" s="69" t="s">
        <v>1076</v>
      </c>
      <c r="E144" s="69"/>
      <c r="F144" s="92">
        <v>40422</v>
      </c>
      <c r="G144" s="76">
        <v>2.0600000000002234</v>
      </c>
      <c r="H144" s="74" t="s">
        <v>112</v>
      </c>
      <c r="I144" s="77">
        <v>4.8000000000000001E-2</v>
      </c>
      <c r="J144" s="77">
        <v>4.8400000000004821E-2</v>
      </c>
      <c r="K144" s="76">
        <v>2831138.8507600003</v>
      </c>
      <c r="L144" s="78">
        <v>120.177226</v>
      </c>
      <c r="M144" s="76">
        <v>3402.3841424040002</v>
      </c>
      <c r="N144" s="69"/>
      <c r="O144" s="79">
        <f t="shared" si="2"/>
        <v>3.8088861334873471E-3</v>
      </c>
      <c r="P144" s="79">
        <f>M144/'סכום נכסי הקרן'!$C$42</f>
        <v>9.9129626015782195E-4</v>
      </c>
    </row>
    <row r="145" spans="2:16">
      <c r="B145" s="73" t="s">
        <v>1327</v>
      </c>
      <c r="C145" s="69" t="s">
        <v>1328</v>
      </c>
      <c r="D145" s="69" t="s">
        <v>1076</v>
      </c>
      <c r="E145" s="69"/>
      <c r="F145" s="92">
        <v>40483</v>
      </c>
      <c r="G145" s="76">
        <v>2.2300000000001066</v>
      </c>
      <c r="H145" s="74" t="s">
        <v>112</v>
      </c>
      <c r="I145" s="77">
        <v>4.8000000000000001E-2</v>
      </c>
      <c r="J145" s="77">
        <v>4.840000000000387E-2</v>
      </c>
      <c r="K145" s="76">
        <v>5502620.867106</v>
      </c>
      <c r="L145" s="78">
        <v>118.34103</v>
      </c>
      <c r="M145" s="76">
        <v>6511.8582163970004</v>
      </c>
      <c r="N145" s="69"/>
      <c r="O145" s="79">
        <f t="shared" si="2"/>
        <v>7.2898665834203371E-3</v>
      </c>
      <c r="P145" s="79">
        <f>M145/'סכום נכסי הקרן'!$C$42</f>
        <v>1.8972521697774363E-3</v>
      </c>
    </row>
    <row r="146" spans="2:16">
      <c r="B146" s="73" t="s">
        <v>1329</v>
      </c>
      <c r="C146" s="69" t="s">
        <v>1330</v>
      </c>
      <c r="D146" s="69" t="s">
        <v>1076</v>
      </c>
      <c r="E146" s="69"/>
      <c r="F146" s="92">
        <v>40513</v>
      </c>
      <c r="G146" s="76">
        <v>2.310000000000032</v>
      </c>
      <c r="H146" s="74" t="s">
        <v>112</v>
      </c>
      <c r="I146" s="77">
        <v>4.8000000000000001E-2</v>
      </c>
      <c r="J146" s="77">
        <v>4.8400000000002184E-2</v>
      </c>
      <c r="K146" s="76">
        <v>1870378.5464760002</v>
      </c>
      <c r="L146" s="78">
        <v>117.546156</v>
      </c>
      <c r="M146" s="76">
        <v>2198.5580797030002</v>
      </c>
      <c r="N146" s="69"/>
      <c r="O146" s="79">
        <f t="shared" si="2"/>
        <v>2.461232192767782E-3</v>
      </c>
      <c r="P146" s="79">
        <f>M146/'סכום נכסי הקרן'!$C$42</f>
        <v>6.4055741824891254E-4</v>
      </c>
    </row>
    <row r="147" spans="2:16">
      <c r="B147" s="73" t="s">
        <v>1331</v>
      </c>
      <c r="C147" s="69" t="s">
        <v>1332</v>
      </c>
      <c r="D147" s="69" t="s">
        <v>1076</v>
      </c>
      <c r="E147" s="69"/>
      <c r="F147" s="92">
        <v>40544</v>
      </c>
      <c r="G147" s="76">
        <v>2.3400000000002055</v>
      </c>
      <c r="H147" s="74" t="s">
        <v>112</v>
      </c>
      <c r="I147" s="77">
        <v>4.8000000000000001E-2</v>
      </c>
      <c r="J147" s="77">
        <v>4.8400000000002059E-2</v>
      </c>
      <c r="K147" s="76">
        <v>4700756.186830001</v>
      </c>
      <c r="L147" s="78">
        <v>119.781476</v>
      </c>
      <c r="M147" s="76">
        <v>5630.6351657760015</v>
      </c>
      <c r="N147" s="69"/>
      <c r="O147" s="79">
        <f t="shared" si="2"/>
        <v>6.3033588530944555E-3</v>
      </c>
      <c r="P147" s="79">
        <f>M147/'סכום נכסי הקרן'!$C$42</f>
        <v>1.6405048191304743E-3</v>
      </c>
    </row>
    <row r="148" spans="2:16">
      <c r="B148" s="73" t="s">
        <v>1333</v>
      </c>
      <c r="C148" s="69" t="s">
        <v>1334</v>
      </c>
      <c r="D148" s="69" t="s">
        <v>1076</v>
      </c>
      <c r="E148" s="69"/>
      <c r="F148" s="92">
        <v>40575</v>
      </c>
      <c r="G148" s="76">
        <v>2.4200000000004729</v>
      </c>
      <c r="H148" s="74" t="s">
        <v>112</v>
      </c>
      <c r="I148" s="77">
        <v>4.8000000000000001E-2</v>
      </c>
      <c r="J148" s="77">
        <v>4.8400000000004911E-2</v>
      </c>
      <c r="K148" s="76">
        <v>1852786.1282040002</v>
      </c>
      <c r="L148" s="78">
        <v>118.867741</v>
      </c>
      <c r="M148" s="76">
        <v>2202.3650178379999</v>
      </c>
      <c r="N148" s="69"/>
      <c r="O148" s="79">
        <f t="shared" si="2"/>
        <v>2.4654939672372569E-3</v>
      </c>
      <c r="P148" s="79">
        <f>M148/'סכום נכסי הקרן'!$C$42</f>
        <v>6.4166658269887693E-4</v>
      </c>
    </row>
    <row r="149" spans="2:16">
      <c r="B149" s="73" t="s">
        <v>1335</v>
      </c>
      <c r="C149" s="69" t="s">
        <v>1336</v>
      </c>
      <c r="D149" s="69" t="s">
        <v>1076</v>
      </c>
      <c r="E149" s="69"/>
      <c r="F149" s="92">
        <v>40603</v>
      </c>
      <c r="G149" s="76">
        <v>2.5000000000001479</v>
      </c>
      <c r="H149" s="74" t="s">
        <v>112</v>
      </c>
      <c r="I149" s="77">
        <v>4.8000000000000001E-2</v>
      </c>
      <c r="J149" s="77">
        <v>4.8500000000005164E-2</v>
      </c>
      <c r="K149" s="76">
        <v>2872723.4933100003</v>
      </c>
      <c r="L149" s="78">
        <v>118.15514400000001</v>
      </c>
      <c r="M149" s="76">
        <v>3394.2705670250002</v>
      </c>
      <c r="N149" s="69"/>
      <c r="O149" s="79">
        <f t="shared" si="2"/>
        <v>3.7998031835732192E-3</v>
      </c>
      <c r="P149" s="79">
        <f>M149/'סכום נכסי הקרן'!$C$42</f>
        <v>9.8893234221291045E-4</v>
      </c>
    </row>
    <row r="150" spans="2:16">
      <c r="B150" s="73" t="s">
        <v>1337</v>
      </c>
      <c r="C150" s="69" t="s">
        <v>1338</v>
      </c>
      <c r="D150" s="69" t="s">
        <v>1076</v>
      </c>
      <c r="E150" s="69"/>
      <c r="F150" s="92">
        <v>40634</v>
      </c>
      <c r="G150" s="76">
        <v>2.5900000000008867</v>
      </c>
      <c r="H150" s="74" t="s">
        <v>112</v>
      </c>
      <c r="I150" s="77">
        <v>4.8000000000000001E-2</v>
      </c>
      <c r="J150" s="77">
        <v>4.8500000000015892E-2</v>
      </c>
      <c r="K150" s="76">
        <v>1018837.8389640002</v>
      </c>
      <c r="L150" s="78">
        <v>117.34350499999999</v>
      </c>
      <c r="M150" s="76">
        <v>1195.5400294660001</v>
      </c>
      <c r="N150" s="69"/>
      <c r="O150" s="79">
        <f t="shared" si="2"/>
        <v>1.3383779284383336E-3</v>
      </c>
      <c r="P150" s="79">
        <f>M150/'סכום נכסי הקרן'!$C$42</f>
        <v>3.4832467777763784E-4</v>
      </c>
    </row>
    <row r="151" spans="2:16">
      <c r="B151" s="73" t="s">
        <v>1339</v>
      </c>
      <c r="C151" s="69" t="s">
        <v>1340</v>
      </c>
      <c r="D151" s="69" t="s">
        <v>1076</v>
      </c>
      <c r="E151" s="69"/>
      <c r="F151" s="92">
        <v>40664</v>
      </c>
      <c r="G151" s="76">
        <v>2.6700000000001038</v>
      </c>
      <c r="H151" s="74" t="s">
        <v>112</v>
      </c>
      <c r="I151" s="77">
        <v>4.8000000000000001E-2</v>
      </c>
      <c r="J151" s="77">
        <v>4.8500000000002937E-2</v>
      </c>
      <c r="K151" s="76">
        <v>3781044.8585140007</v>
      </c>
      <c r="L151" s="78">
        <v>116.655061</v>
      </c>
      <c r="M151" s="76">
        <v>4410.7801971620011</v>
      </c>
      <c r="N151" s="69"/>
      <c r="O151" s="79">
        <f t="shared" si="2"/>
        <v>4.9377609428195119E-3</v>
      </c>
      <c r="P151" s="79">
        <f>M151/'סכום נכסי הקרן'!$C$42</f>
        <v>1.2850959006455694E-3</v>
      </c>
    </row>
    <row r="152" spans="2:16">
      <c r="B152" s="73" t="s">
        <v>1341</v>
      </c>
      <c r="C152" s="69" t="s">
        <v>1342</v>
      </c>
      <c r="D152" s="69" t="s">
        <v>1076</v>
      </c>
      <c r="E152" s="69"/>
      <c r="F152" s="92">
        <v>40756</v>
      </c>
      <c r="G152" s="76">
        <v>2.8599999999997938</v>
      </c>
      <c r="H152" s="74" t="s">
        <v>112</v>
      </c>
      <c r="I152" s="77">
        <v>4.8000000000000001E-2</v>
      </c>
      <c r="J152" s="77">
        <v>4.8499999999996914E-2</v>
      </c>
      <c r="K152" s="76">
        <v>2080557.1974660002</v>
      </c>
      <c r="L152" s="78">
        <v>116.340991</v>
      </c>
      <c r="M152" s="76">
        <v>2420.5408607750001</v>
      </c>
      <c r="N152" s="69"/>
      <c r="O152" s="79">
        <f t="shared" si="2"/>
        <v>2.7097365065989337E-3</v>
      </c>
      <c r="P152" s="79">
        <f>M152/'סכום נכסי הקרן'!$C$42</f>
        <v>7.0523286096380424E-4</v>
      </c>
    </row>
    <row r="153" spans="2:16">
      <c r="B153" s="73" t="s">
        <v>1343</v>
      </c>
      <c r="C153" s="69" t="s">
        <v>1344</v>
      </c>
      <c r="D153" s="69" t="s">
        <v>1076</v>
      </c>
      <c r="E153" s="69"/>
      <c r="F153" s="92">
        <v>40848</v>
      </c>
      <c r="G153" s="76">
        <v>3.1000000000002372</v>
      </c>
      <c r="H153" s="74" t="s">
        <v>112</v>
      </c>
      <c r="I153" s="77">
        <v>4.8000000000000001E-2</v>
      </c>
      <c r="J153" s="77">
        <v>4.8400000000003329E-2</v>
      </c>
      <c r="K153" s="76">
        <v>5867156.0726460014</v>
      </c>
      <c r="L153" s="78">
        <v>114.970302</v>
      </c>
      <c r="M153" s="76">
        <v>6745.4870613640005</v>
      </c>
      <c r="N153" s="69"/>
      <c r="O153" s="79">
        <f t="shared" si="2"/>
        <v>7.5514083819747842E-3</v>
      </c>
      <c r="P153" s="79">
        <f>M153/'סכום נכסי הקרן'!$C$42</f>
        <v>1.9653207330517591E-3</v>
      </c>
    </row>
    <row r="154" spans="2:16">
      <c r="B154" s="73" t="s">
        <v>1345</v>
      </c>
      <c r="C154" s="69" t="s">
        <v>1346</v>
      </c>
      <c r="D154" s="69" t="s">
        <v>1076</v>
      </c>
      <c r="E154" s="69"/>
      <c r="F154" s="92">
        <v>40940</v>
      </c>
      <c r="G154" s="76">
        <v>3.2799999999999123</v>
      </c>
      <c r="H154" s="74" t="s">
        <v>112</v>
      </c>
      <c r="I154" s="77">
        <v>4.8000000000000001E-2</v>
      </c>
      <c r="J154" s="77">
        <v>4.8399999999998514E-2</v>
      </c>
      <c r="K154" s="76">
        <v>7379145.4827860007</v>
      </c>
      <c r="L154" s="78">
        <v>116.346996</v>
      </c>
      <c r="M154" s="76">
        <v>8585.414126742</v>
      </c>
      <c r="N154" s="69"/>
      <c r="O154" s="79">
        <f t="shared" si="2"/>
        <v>9.6111618938150671E-3</v>
      </c>
      <c r="P154" s="79">
        <f>M154/'סכום נכסי הקרן'!$C$42</f>
        <v>2.5013897783253058E-3</v>
      </c>
    </row>
    <row r="155" spans="2:16">
      <c r="B155" s="73" t="s">
        <v>1347</v>
      </c>
      <c r="C155" s="69" t="s">
        <v>1348</v>
      </c>
      <c r="D155" s="69" t="s">
        <v>1076</v>
      </c>
      <c r="E155" s="69"/>
      <c r="F155" s="92">
        <v>40969</v>
      </c>
      <c r="G155" s="76">
        <v>3.3599999999998165</v>
      </c>
      <c r="H155" s="74" t="s">
        <v>112</v>
      </c>
      <c r="I155" s="77">
        <v>4.8000000000000001E-2</v>
      </c>
      <c r="J155" s="77">
        <v>4.8499999999997892E-2</v>
      </c>
      <c r="K155" s="76">
        <v>4496018.7805940006</v>
      </c>
      <c r="L155" s="78">
        <v>115.876114</v>
      </c>
      <c r="M155" s="76">
        <v>5209.8118507860008</v>
      </c>
      <c r="N155" s="69"/>
      <c r="O155" s="79">
        <f t="shared" si="2"/>
        <v>5.8322574071592347E-3</v>
      </c>
      <c r="P155" s="79">
        <f>M155/'סכום נכסי הקרן'!$C$42</f>
        <v>1.5178965065834806E-3</v>
      </c>
    </row>
    <row r="156" spans="2:16">
      <c r="B156" s="73" t="s">
        <v>1349</v>
      </c>
      <c r="C156" s="69" t="s">
        <v>1350</v>
      </c>
      <c r="D156" s="69" t="s">
        <v>1076</v>
      </c>
      <c r="E156" s="69"/>
      <c r="F156" s="92">
        <v>41000</v>
      </c>
      <c r="G156" s="76">
        <v>3.4400000000000426</v>
      </c>
      <c r="H156" s="74" t="s">
        <v>112</v>
      </c>
      <c r="I156" s="77">
        <v>4.8000000000000001E-2</v>
      </c>
      <c r="J156" s="77">
        <v>4.8500000000003707E-2</v>
      </c>
      <c r="K156" s="76">
        <v>2456482.3661180004</v>
      </c>
      <c r="L156" s="78">
        <v>115.425898</v>
      </c>
      <c r="M156" s="76">
        <v>2835.4168394270005</v>
      </c>
      <c r="N156" s="69"/>
      <c r="O156" s="79">
        <f t="shared" si="2"/>
        <v>3.1741800544365611E-3</v>
      </c>
      <c r="P156" s="79">
        <f>M156/'סכום נכסי הקרן'!$C$42</f>
        <v>8.2610839672163892E-4</v>
      </c>
    </row>
    <row r="157" spans="2:16">
      <c r="B157" s="73" t="s">
        <v>1351</v>
      </c>
      <c r="C157" s="69" t="s">
        <v>1352</v>
      </c>
      <c r="D157" s="69" t="s">
        <v>1076</v>
      </c>
      <c r="E157" s="69"/>
      <c r="F157" s="92">
        <v>41640</v>
      </c>
      <c r="G157" s="76">
        <v>4.7999999999998844</v>
      </c>
      <c r="H157" s="74" t="s">
        <v>112</v>
      </c>
      <c r="I157" s="77">
        <v>4.8000000000000001E-2</v>
      </c>
      <c r="J157" s="77">
        <v>4.8499999999999134E-2</v>
      </c>
      <c r="K157" s="76">
        <v>4610848.7799880011</v>
      </c>
      <c r="L157" s="78">
        <v>112.976168</v>
      </c>
      <c r="M157" s="76">
        <v>5209.160251577001</v>
      </c>
      <c r="N157" s="69"/>
      <c r="O157" s="79">
        <f t="shared" si="2"/>
        <v>5.8315279577238165E-3</v>
      </c>
      <c r="P157" s="79">
        <f>M157/'סכום נכסי הקרן'!$C$42</f>
        <v>1.517706660924681E-3</v>
      </c>
    </row>
    <row r="158" spans="2:16">
      <c r="B158" s="73" t="s">
        <v>1353</v>
      </c>
      <c r="C158" s="69" t="s">
        <v>1354</v>
      </c>
      <c r="D158" s="69" t="s">
        <v>1076</v>
      </c>
      <c r="E158" s="69"/>
      <c r="F158" s="92">
        <v>44774</v>
      </c>
      <c r="G158" s="76">
        <v>10.209999999884751</v>
      </c>
      <c r="H158" s="74" t="s">
        <v>112</v>
      </c>
      <c r="I158" s="77">
        <v>4.8000000000000001E-2</v>
      </c>
      <c r="J158" s="77">
        <v>4.8499999999679862E-2</v>
      </c>
      <c r="K158" s="76">
        <v>11756.471826000001</v>
      </c>
      <c r="L158" s="78">
        <v>106.27995900000001</v>
      </c>
      <c r="M158" s="76">
        <v>12.494773464000001</v>
      </c>
      <c r="N158" s="69"/>
      <c r="O158" s="79">
        <f t="shared" si="2"/>
        <v>1.3987594403278957E-5</v>
      </c>
      <c r="P158" s="79">
        <f>M158/'סכום נכסי הקרן'!$C$42</f>
        <v>3.6403949959721139E-6</v>
      </c>
    </row>
    <row r="159" spans="2:16">
      <c r="B159" s="101"/>
      <c r="C159" s="101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</row>
    <row r="160" spans="2:16">
      <c r="B160" s="101"/>
      <c r="C160" s="101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</row>
    <row r="161" spans="2:16">
      <c r="B161" s="101"/>
      <c r="C161" s="101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</row>
    <row r="162" spans="2:16">
      <c r="B162" s="115" t="s">
        <v>92</v>
      </c>
      <c r="C162" s="101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</row>
    <row r="163" spans="2:16">
      <c r="B163" s="115" t="s">
        <v>179</v>
      </c>
      <c r="C163" s="101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</row>
    <row r="164" spans="2:16">
      <c r="B164" s="115" t="s">
        <v>187</v>
      </c>
      <c r="C164" s="101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</row>
    <row r="165" spans="2:16">
      <c r="B165" s="101"/>
      <c r="C165" s="101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</row>
    <row r="166" spans="2:16">
      <c r="B166" s="101"/>
      <c r="C166" s="101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</row>
    <row r="167" spans="2:16">
      <c r="B167" s="101"/>
      <c r="C167" s="101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</row>
    <row r="168" spans="2:16">
      <c r="B168" s="101"/>
      <c r="C168" s="101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</row>
    <row r="169" spans="2:16">
      <c r="B169" s="101"/>
      <c r="C169" s="101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</row>
    <row r="170" spans="2:16">
      <c r="B170" s="101"/>
      <c r="C170" s="101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</row>
    <row r="171" spans="2:16">
      <c r="B171" s="101"/>
      <c r="C171" s="101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</row>
    <row r="172" spans="2:16">
      <c r="B172" s="101"/>
      <c r="C172" s="101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</row>
    <row r="173" spans="2:16">
      <c r="B173" s="101"/>
      <c r="C173" s="101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</row>
    <row r="174" spans="2:16">
      <c r="B174" s="101"/>
      <c r="C174" s="101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</row>
    <row r="175" spans="2:16">
      <c r="B175" s="101"/>
      <c r="C175" s="101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</row>
    <row r="176" spans="2:16">
      <c r="B176" s="101"/>
      <c r="C176" s="101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</row>
    <row r="177" spans="2:16">
      <c r="B177" s="101"/>
      <c r="C177" s="101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</row>
    <row r="178" spans="2:16">
      <c r="B178" s="101"/>
      <c r="C178" s="101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</row>
    <row r="179" spans="2:16">
      <c r="B179" s="101"/>
      <c r="C179" s="101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</row>
    <row r="180" spans="2:16">
      <c r="B180" s="101"/>
      <c r="C180" s="101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</row>
    <row r="181" spans="2:16">
      <c r="B181" s="101"/>
      <c r="C181" s="101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</row>
    <row r="182" spans="2:16">
      <c r="B182" s="101"/>
      <c r="C182" s="101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</row>
    <row r="183" spans="2:16">
      <c r="B183" s="101"/>
      <c r="C183" s="101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</row>
    <row r="184" spans="2:16">
      <c r="B184" s="101"/>
      <c r="C184" s="101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</row>
    <row r="185" spans="2:16">
      <c r="B185" s="101"/>
      <c r="C185" s="101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</row>
    <row r="186" spans="2:16">
      <c r="B186" s="101"/>
      <c r="C186" s="101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</row>
    <row r="187" spans="2:16">
      <c r="B187" s="101"/>
      <c r="C187" s="101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</row>
    <row r="188" spans="2:16">
      <c r="B188" s="101"/>
      <c r="C188" s="101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</row>
    <row r="189" spans="2:16">
      <c r="B189" s="101"/>
      <c r="C189" s="101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</row>
    <row r="190" spans="2:16">
      <c r="B190" s="101"/>
      <c r="C190" s="101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</row>
    <row r="191" spans="2:16">
      <c r="B191" s="101"/>
      <c r="C191" s="101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</row>
    <row r="192" spans="2:16">
      <c r="B192" s="101"/>
      <c r="C192" s="101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</row>
    <row r="193" spans="2:16">
      <c r="B193" s="101"/>
      <c r="C193" s="101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</row>
    <row r="194" spans="2:16">
      <c r="B194" s="101"/>
      <c r="C194" s="101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</row>
    <row r="195" spans="2:16">
      <c r="B195" s="101"/>
      <c r="C195" s="101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</row>
    <row r="196" spans="2:16">
      <c r="B196" s="101"/>
      <c r="C196" s="101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</row>
    <row r="197" spans="2:16">
      <c r="B197" s="101"/>
      <c r="C197" s="101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</row>
    <row r="198" spans="2:16">
      <c r="B198" s="101"/>
      <c r="C198" s="101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</row>
    <row r="199" spans="2:16">
      <c r="B199" s="101"/>
      <c r="C199" s="101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</row>
    <row r="200" spans="2:16">
      <c r="B200" s="101"/>
      <c r="C200" s="101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</row>
    <row r="201" spans="2:16">
      <c r="B201" s="101"/>
      <c r="C201" s="101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</row>
    <row r="202" spans="2:16">
      <c r="B202" s="101"/>
      <c r="C202" s="101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</row>
    <row r="203" spans="2:16">
      <c r="B203" s="101"/>
      <c r="C203" s="101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</row>
    <row r="204" spans="2:16">
      <c r="B204" s="101"/>
      <c r="C204" s="101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</row>
    <row r="205" spans="2:16">
      <c r="B205" s="101"/>
      <c r="C205" s="101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</row>
    <row r="206" spans="2:16">
      <c r="B206" s="101"/>
      <c r="C206" s="101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</row>
    <row r="207" spans="2:16">
      <c r="B207" s="101"/>
      <c r="C207" s="101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</row>
    <row r="208" spans="2:16">
      <c r="B208" s="101"/>
      <c r="C208" s="101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</row>
    <row r="209" spans="2:16">
      <c r="B209" s="101"/>
      <c r="C209" s="101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</row>
    <row r="210" spans="2:16">
      <c r="B210" s="101"/>
      <c r="C210" s="101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</row>
    <row r="211" spans="2:16">
      <c r="B211" s="101"/>
      <c r="C211" s="101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</row>
    <row r="212" spans="2:16">
      <c r="B212" s="101"/>
      <c r="C212" s="101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</row>
    <row r="213" spans="2:16">
      <c r="B213" s="101"/>
      <c r="C213" s="101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</row>
    <row r="214" spans="2:16">
      <c r="B214" s="101"/>
      <c r="C214" s="101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</row>
    <row r="215" spans="2:16">
      <c r="B215" s="101"/>
      <c r="C215" s="101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</row>
    <row r="216" spans="2:16">
      <c r="B216" s="101"/>
      <c r="C216" s="101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</row>
    <row r="217" spans="2:16">
      <c r="B217" s="101"/>
      <c r="C217" s="101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</row>
    <row r="218" spans="2:16">
      <c r="B218" s="101"/>
      <c r="C218" s="101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</row>
    <row r="219" spans="2:16">
      <c r="B219" s="101"/>
      <c r="C219" s="101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</row>
    <row r="220" spans="2:16">
      <c r="B220" s="101"/>
      <c r="C220" s="101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</row>
    <row r="221" spans="2:16">
      <c r="B221" s="101"/>
      <c r="C221" s="101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</row>
    <row r="222" spans="2:16">
      <c r="B222" s="101"/>
      <c r="C222" s="101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</row>
    <row r="223" spans="2:16">
      <c r="B223" s="101"/>
      <c r="C223" s="101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</row>
    <row r="224" spans="2:16">
      <c r="B224" s="101"/>
      <c r="C224" s="101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</row>
    <row r="225" spans="2:16">
      <c r="B225" s="101"/>
      <c r="C225" s="101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</row>
    <row r="226" spans="2:16">
      <c r="B226" s="101"/>
      <c r="C226" s="101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</row>
    <row r="227" spans="2:16">
      <c r="B227" s="101"/>
      <c r="C227" s="101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</row>
    <row r="228" spans="2:16">
      <c r="B228" s="101"/>
      <c r="C228" s="101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</row>
    <row r="229" spans="2:16">
      <c r="B229" s="101"/>
      <c r="C229" s="101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</row>
    <row r="230" spans="2:16">
      <c r="B230" s="101"/>
      <c r="C230" s="101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</row>
    <row r="231" spans="2:16">
      <c r="B231" s="101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</row>
    <row r="232" spans="2:16">
      <c r="B232" s="101"/>
      <c r="C232" s="101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</row>
    <row r="233" spans="2:16">
      <c r="B233" s="101"/>
      <c r="C233" s="101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</row>
    <row r="234" spans="2:16">
      <c r="B234" s="101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</row>
    <row r="235" spans="2:16">
      <c r="B235" s="101"/>
      <c r="C235" s="101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</row>
    <row r="236" spans="2:16">
      <c r="B236" s="101"/>
      <c r="C236" s="101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</row>
    <row r="237" spans="2:16">
      <c r="B237" s="101"/>
      <c r="C237" s="101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</row>
    <row r="238" spans="2:16">
      <c r="B238" s="101"/>
      <c r="C238" s="101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</row>
    <row r="239" spans="2:16">
      <c r="B239" s="101"/>
      <c r="C239" s="101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</row>
    <row r="240" spans="2:16">
      <c r="B240" s="101"/>
      <c r="C240" s="101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</row>
    <row r="241" spans="2:16">
      <c r="B241" s="101"/>
      <c r="C241" s="101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</row>
    <row r="242" spans="2:16">
      <c r="B242" s="101"/>
      <c r="C242" s="101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</row>
    <row r="243" spans="2:16">
      <c r="B243" s="101"/>
      <c r="C243" s="101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</row>
    <row r="244" spans="2:16">
      <c r="B244" s="101"/>
      <c r="C244" s="101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</row>
    <row r="245" spans="2:16">
      <c r="B245" s="101"/>
      <c r="C245" s="101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</row>
    <row r="246" spans="2:16">
      <c r="B246" s="101"/>
      <c r="C246" s="101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</row>
    <row r="247" spans="2:16">
      <c r="B247" s="101"/>
      <c r="C247" s="101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</row>
    <row r="248" spans="2:16">
      <c r="B248" s="101"/>
      <c r="C248" s="101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</row>
    <row r="249" spans="2:16">
      <c r="B249" s="101"/>
      <c r="C249" s="101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</row>
    <row r="250" spans="2:16">
      <c r="B250" s="101"/>
      <c r="C250" s="101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</row>
    <row r="251" spans="2:16">
      <c r="B251" s="101"/>
      <c r="C251" s="101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</row>
    <row r="252" spans="2:16">
      <c r="B252" s="101"/>
      <c r="C252" s="101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</row>
    <row r="253" spans="2:16">
      <c r="B253" s="101"/>
      <c r="C253" s="101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</row>
    <row r="254" spans="2:16">
      <c r="B254" s="101"/>
      <c r="C254" s="101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</row>
    <row r="255" spans="2:16">
      <c r="B255" s="101"/>
      <c r="C255" s="101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</row>
    <row r="256" spans="2:16">
      <c r="B256" s="101"/>
      <c r="C256" s="101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</row>
    <row r="257" spans="2:16">
      <c r="B257" s="101"/>
      <c r="C257" s="101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</row>
    <row r="258" spans="2:16">
      <c r="B258" s="101"/>
      <c r="C258" s="101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</row>
    <row r="259" spans="2:16">
      <c r="B259" s="101"/>
      <c r="C259" s="101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</row>
    <row r="260" spans="2:16">
      <c r="B260" s="101"/>
      <c r="C260" s="101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</row>
    <row r="261" spans="2:16">
      <c r="B261" s="101"/>
      <c r="C261" s="101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</row>
    <row r="262" spans="2:16">
      <c r="B262" s="101"/>
      <c r="C262" s="101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</row>
    <row r="263" spans="2:16">
      <c r="B263" s="101"/>
      <c r="C263" s="101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</row>
    <row r="264" spans="2:16">
      <c r="B264" s="101"/>
      <c r="C264" s="101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</row>
    <row r="265" spans="2:16">
      <c r="B265" s="101"/>
      <c r="C265" s="101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</row>
    <row r="266" spans="2:16">
      <c r="B266" s="101"/>
      <c r="C266" s="101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</row>
    <row r="267" spans="2:16">
      <c r="B267" s="101"/>
      <c r="C267" s="101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</row>
    <row r="268" spans="2:16">
      <c r="B268" s="101"/>
      <c r="C268" s="101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</row>
    <row r="269" spans="2:16">
      <c r="B269" s="101"/>
      <c r="C269" s="101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</row>
    <row r="270" spans="2:16">
      <c r="B270" s="101"/>
      <c r="C270" s="101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</row>
    <row r="271" spans="2:16">
      <c r="B271" s="101"/>
      <c r="C271" s="101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</row>
    <row r="272" spans="2:16">
      <c r="B272" s="101"/>
      <c r="C272" s="101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</row>
    <row r="273" spans="2:16">
      <c r="B273" s="101"/>
      <c r="C273" s="101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</row>
    <row r="274" spans="2:16">
      <c r="B274" s="101"/>
      <c r="C274" s="101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</row>
    <row r="275" spans="2:16">
      <c r="B275" s="101"/>
      <c r="C275" s="101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</row>
    <row r="276" spans="2:16">
      <c r="B276" s="101"/>
      <c r="C276" s="101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</row>
    <row r="277" spans="2:16">
      <c r="B277" s="101"/>
      <c r="C277" s="101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</row>
    <row r="278" spans="2:16">
      <c r="B278" s="101"/>
      <c r="C278" s="101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</row>
    <row r="279" spans="2:16">
      <c r="B279" s="101"/>
      <c r="C279" s="101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</row>
    <row r="280" spans="2:16">
      <c r="B280" s="101"/>
      <c r="C280" s="101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</row>
    <row r="281" spans="2:16">
      <c r="B281" s="101"/>
      <c r="C281" s="101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</row>
    <row r="282" spans="2:16">
      <c r="B282" s="101"/>
      <c r="C282" s="101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</row>
    <row r="283" spans="2:16">
      <c r="B283" s="101"/>
      <c r="C283" s="101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</row>
    <row r="284" spans="2:16">
      <c r="B284" s="101"/>
      <c r="C284" s="101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</row>
    <row r="285" spans="2:16">
      <c r="B285" s="101"/>
      <c r="C285" s="101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</row>
    <row r="286" spans="2:16">
      <c r="B286" s="101"/>
      <c r="C286" s="101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</row>
    <row r="287" spans="2:16">
      <c r="B287" s="101"/>
      <c r="C287" s="101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</row>
    <row r="288" spans="2:16">
      <c r="B288" s="101"/>
      <c r="C288" s="101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</row>
    <row r="289" spans="2:16">
      <c r="B289" s="101"/>
      <c r="C289" s="101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</row>
    <row r="290" spans="2:16">
      <c r="B290" s="101"/>
      <c r="C290" s="101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</row>
    <row r="291" spans="2:16">
      <c r="B291" s="101"/>
      <c r="C291" s="101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</row>
    <row r="292" spans="2:16">
      <c r="B292" s="101"/>
      <c r="C292" s="101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</row>
    <row r="293" spans="2:16">
      <c r="B293" s="101"/>
      <c r="C293" s="101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</row>
    <row r="294" spans="2:16">
      <c r="B294" s="101"/>
      <c r="C294" s="101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</row>
    <row r="295" spans="2:16">
      <c r="B295" s="101"/>
      <c r="C295" s="101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</row>
    <row r="296" spans="2:16">
      <c r="B296" s="101"/>
      <c r="C296" s="101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</row>
    <row r="297" spans="2:16">
      <c r="B297" s="101"/>
      <c r="C297" s="101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</row>
    <row r="298" spans="2:16">
      <c r="B298" s="101"/>
      <c r="C298" s="101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</row>
    <row r="299" spans="2:16">
      <c r="B299" s="101"/>
      <c r="C299" s="101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</row>
    <row r="300" spans="2:16">
      <c r="B300" s="101"/>
      <c r="C300" s="101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</row>
    <row r="301" spans="2:16">
      <c r="B301" s="101"/>
      <c r="C301" s="101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</row>
    <row r="302" spans="2:16">
      <c r="B302" s="101"/>
      <c r="C302" s="101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</row>
    <row r="303" spans="2:16">
      <c r="B303" s="101"/>
      <c r="C303" s="101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</row>
    <row r="304" spans="2:16">
      <c r="B304" s="101"/>
      <c r="C304" s="101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</row>
    <row r="305" spans="2:16">
      <c r="B305" s="101"/>
      <c r="C305" s="101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</row>
    <row r="306" spans="2:16">
      <c r="B306" s="101"/>
      <c r="C306" s="101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</row>
    <row r="307" spans="2:16">
      <c r="B307" s="101"/>
      <c r="C307" s="101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</row>
    <row r="308" spans="2:16">
      <c r="B308" s="101"/>
      <c r="C308" s="101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</row>
    <row r="309" spans="2:16">
      <c r="B309" s="101"/>
      <c r="C309" s="101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</row>
    <row r="310" spans="2:16">
      <c r="B310" s="101"/>
      <c r="C310" s="101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</row>
    <row r="311" spans="2:16">
      <c r="B311" s="101"/>
      <c r="C311" s="101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</row>
    <row r="312" spans="2:16">
      <c r="B312" s="101"/>
      <c r="C312" s="101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</row>
    <row r="313" spans="2:16">
      <c r="B313" s="101"/>
      <c r="C313" s="101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</row>
    <row r="314" spans="2:16">
      <c r="B314" s="101"/>
      <c r="C314" s="101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</row>
    <row r="315" spans="2:16">
      <c r="B315" s="101"/>
      <c r="C315" s="101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</row>
    <row r="316" spans="2:16">
      <c r="B316" s="101"/>
      <c r="C316" s="101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</row>
    <row r="317" spans="2:16">
      <c r="B317" s="101"/>
      <c r="C317" s="101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</row>
    <row r="318" spans="2:16">
      <c r="B318" s="101"/>
      <c r="C318" s="101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</row>
    <row r="319" spans="2:16">
      <c r="B319" s="101"/>
      <c r="C319" s="101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</row>
    <row r="320" spans="2:16">
      <c r="B320" s="101"/>
      <c r="C320" s="101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</row>
    <row r="321" spans="2:16">
      <c r="B321" s="101"/>
      <c r="C321" s="101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</row>
    <row r="322" spans="2:16">
      <c r="B322" s="101"/>
      <c r="C322" s="101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</row>
    <row r="323" spans="2:16">
      <c r="B323" s="101"/>
      <c r="C323" s="101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</row>
    <row r="324" spans="2:16">
      <c r="B324" s="101"/>
      <c r="C324" s="101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</row>
    <row r="325" spans="2:16">
      <c r="B325" s="101"/>
      <c r="C325" s="101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</row>
    <row r="326" spans="2:16">
      <c r="B326" s="101"/>
      <c r="C326" s="101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</row>
    <row r="327" spans="2:16">
      <c r="B327" s="101"/>
      <c r="C327" s="101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</row>
    <row r="328" spans="2:16">
      <c r="B328" s="101"/>
      <c r="C328" s="101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</row>
    <row r="329" spans="2:16">
      <c r="B329" s="101"/>
      <c r="C329" s="101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</row>
    <row r="330" spans="2:16">
      <c r="B330" s="101"/>
      <c r="C330" s="101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</row>
    <row r="331" spans="2:16">
      <c r="B331" s="101"/>
      <c r="C331" s="101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</row>
    <row r="332" spans="2:16">
      <c r="B332" s="101"/>
      <c r="C332" s="101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</row>
    <row r="333" spans="2:16">
      <c r="B333" s="101"/>
      <c r="C333" s="101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</row>
    <row r="334" spans="2:16">
      <c r="B334" s="101"/>
      <c r="C334" s="101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</row>
    <row r="335" spans="2:16">
      <c r="B335" s="101"/>
      <c r="C335" s="101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</row>
    <row r="336" spans="2:16">
      <c r="B336" s="101"/>
      <c r="C336" s="101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</row>
    <row r="337" spans="2:16">
      <c r="B337" s="101"/>
      <c r="C337" s="101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</row>
    <row r="338" spans="2:16">
      <c r="B338" s="101"/>
      <c r="C338" s="101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</row>
    <row r="339" spans="2:16">
      <c r="B339" s="101"/>
      <c r="C339" s="101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</row>
    <row r="340" spans="2:16">
      <c r="B340" s="101"/>
      <c r="C340" s="101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</row>
    <row r="341" spans="2:16">
      <c r="B341" s="101"/>
      <c r="C341" s="101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</row>
    <row r="342" spans="2:16">
      <c r="B342" s="101"/>
      <c r="C342" s="101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</row>
    <row r="343" spans="2:16">
      <c r="B343" s="101"/>
      <c r="C343" s="101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</row>
    <row r="344" spans="2:16">
      <c r="B344" s="101"/>
      <c r="C344" s="101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</row>
    <row r="345" spans="2:16">
      <c r="B345" s="101"/>
      <c r="C345" s="101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</row>
    <row r="346" spans="2:16">
      <c r="B346" s="101"/>
      <c r="C346" s="101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</row>
    <row r="347" spans="2:16">
      <c r="B347" s="101"/>
      <c r="C347" s="101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</row>
    <row r="348" spans="2:16">
      <c r="B348" s="101"/>
      <c r="C348" s="101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</row>
    <row r="349" spans="2:16">
      <c r="B349" s="101"/>
      <c r="C349" s="101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</row>
    <row r="350" spans="2:16">
      <c r="B350" s="101"/>
      <c r="C350" s="101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</row>
    <row r="351" spans="2:16">
      <c r="B351" s="101"/>
      <c r="C351" s="101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</row>
    <row r="352" spans="2:16">
      <c r="B352" s="101"/>
      <c r="C352" s="101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</row>
    <row r="353" spans="2:16">
      <c r="B353" s="101"/>
      <c r="C353" s="101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</row>
    <row r="354" spans="2:16">
      <c r="B354" s="101"/>
      <c r="C354" s="101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</row>
    <row r="355" spans="2:16">
      <c r="B355" s="101"/>
      <c r="C355" s="101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</row>
    <row r="356" spans="2:16">
      <c r="B356" s="101"/>
      <c r="C356" s="101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</row>
    <row r="357" spans="2:16">
      <c r="B357" s="101"/>
      <c r="C357" s="101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</row>
    <row r="358" spans="2:16">
      <c r="B358" s="101"/>
      <c r="C358" s="101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</row>
    <row r="359" spans="2:16">
      <c r="B359" s="101"/>
      <c r="C359" s="101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</row>
    <row r="360" spans="2:16">
      <c r="B360" s="101"/>
      <c r="C360" s="101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</row>
    <row r="361" spans="2:16">
      <c r="B361" s="101"/>
      <c r="C361" s="101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</row>
    <row r="362" spans="2:16">
      <c r="B362" s="101"/>
      <c r="C362" s="101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</row>
    <row r="363" spans="2:16">
      <c r="B363" s="101"/>
      <c r="C363" s="101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</row>
    <row r="364" spans="2:16">
      <c r="B364" s="101"/>
      <c r="C364" s="101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</row>
    <row r="365" spans="2:16">
      <c r="B365" s="101"/>
      <c r="C365" s="101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</row>
    <row r="366" spans="2:16">
      <c r="B366" s="101"/>
      <c r="C366" s="101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</row>
    <row r="367" spans="2:16">
      <c r="B367" s="101"/>
      <c r="C367" s="101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</row>
    <row r="368" spans="2:16">
      <c r="B368" s="101"/>
      <c r="C368" s="101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</row>
    <row r="369" spans="2:16">
      <c r="B369" s="101"/>
      <c r="C369" s="101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</row>
    <row r="370" spans="2:16">
      <c r="B370" s="101"/>
      <c r="C370" s="101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</row>
    <row r="371" spans="2:16">
      <c r="B371" s="101"/>
      <c r="C371" s="101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</row>
    <row r="372" spans="2:16">
      <c r="B372" s="101"/>
      <c r="C372" s="101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</row>
    <row r="373" spans="2:16">
      <c r="B373" s="101"/>
      <c r="C373" s="101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</row>
    <row r="374" spans="2:16">
      <c r="B374" s="101"/>
      <c r="C374" s="101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</row>
    <row r="375" spans="2:16">
      <c r="B375" s="101"/>
      <c r="C375" s="101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</row>
    <row r="376" spans="2:16">
      <c r="B376" s="101"/>
      <c r="C376" s="101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</row>
    <row r="377" spans="2:16">
      <c r="B377" s="101"/>
      <c r="C377" s="101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</row>
    <row r="378" spans="2:16">
      <c r="B378" s="101"/>
      <c r="C378" s="101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</row>
    <row r="379" spans="2:16">
      <c r="B379" s="101"/>
      <c r="C379" s="101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</row>
    <row r="380" spans="2:16">
      <c r="B380" s="101"/>
      <c r="C380" s="101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</row>
    <row r="381" spans="2:16">
      <c r="B381" s="101"/>
      <c r="C381" s="101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</row>
    <row r="382" spans="2:16">
      <c r="B382" s="101"/>
      <c r="C382" s="101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</row>
    <row r="383" spans="2:16">
      <c r="B383" s="101"/>
      <c r="C383" s="101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</row>
    <row r="384" spans="2:16">
      <c r="B384" s="101"/>
      <c r="C384" s="101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</row>
    <row r="385" spans="2:16">
      <c r="B385" s="101"/>
      <c r="C385" s="101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</row>
    <row r="386" spans="2:16">
      <c r="B386" s="101"/>
      <c r="C386" s="101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</row>
    <row r="387" spans="2:16">
      <c r="B387" s="101"/>
      <c r="C387" s="101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</row>
    <row r="388" spans="2:16">
      <c r="B388" s="101"/>
      <c r="C388" s="101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</row>
    <row r="389" spans="2:16">
      <c r="B389" s="101"/>
      <c r="C389" s="101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</row>
    <row r="390" spans="2:16">
      <c r="B390" s="101"/>
      <c r="C390" s="101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</row>
    <row r="391" spans="2:16">
      <c r="B391" s="101"/>
      <c r="C391" s="101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</row>
    <row r="392" spans="2:16">
      <c r="B392" s="101"/>
      <c r="C392" s="101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</row>
    <row r="393" spans="2:16">
      <c r="B393" s="101"/>
      <c r="C393" s="101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</row>
    <row r="394" spans="2:16">
      <c r="B394" s="101"/>
      <c r="C394" s="101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</row>
    <row r="395" spans="2:16">
      <c r="B395" s="101"/>
      <c r="C395" s="101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</row>
    <row r="396" spans="2:16">
      <c r="B396" s="101"/>
      <c r="C396" s="101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</row>
    <row r="397" spans="2:16">
      <c r="B397" s="101"/>
      <c r="C397" s="101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</row>
    <row r="398" spans="2:16">
      <c r="B398" s="101"/>
      <c r="C398" s="101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</row>
    <row r="399" spans="2:16">
      <c r="B399" s="101"/>
      <c r="C399" s="101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</row>
    <row r="400" spans="2:16">
      <c r="B400" s="101"/>
      <c r="C400" s="101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</row>
    <row r="401" spans="2:16">
      <c r="B401" s="101"/>
      <c r="C401" s="101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</row>
    <row r="402" spans="2:16">
      <c r="B402" s="101"/>
      <c r="C402" s="101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</row>
    <row r="403" spans="2:16">
      <c r="B403" s="101"/>
      <c r="C403" s="101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</row>
    <row r="404" spans="2:16">
      <c r="B404" s="101"/>
      <c r="C404" s="101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</row>
    <row r="405" spans="2:16">
      <c r="B405" s="101"/>
      <c r="C405" s="101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</row>
    <row r="406" spans="2:16">
      <c r="B406" s="101"/>
      <c r="C406" s="101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</row>
    <row r="407" spans="2:16">
      <c r="B407" s="101"/>
      <c r="C407" s="101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</row>
    <row r="408" spans="2:16">
      <c r="B408" s="101"/>
      <c r="C408" s="101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</row>
    <row r="409" spans="2:16">
      <c r="B409" s="101"/>
      <c r="C409" s="101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</row>
    <row r="410" spans="2:16">
      <c r="B410" s="101"/>
      <c r="C410" s="101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</row>
    <row r="411" spans="2:16">
      <c r="B411" s="101"/>
      <c r="C411" s="101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</row>
    <row r="412" spans="2:16">
      <c r="B412" s="101"/>
      <c r="C412" s="101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</row>
    <row r="413" spans="2:16">
      <c r="B413" s="101"/>
      <c r="C413" s="101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</row>
    <row r="414" spans="2:16">
      <c r="B414" s="101"/>
      <c r="C414" s="101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</row>
    <row r="415" spans="2:16">
      <c r="B415" s="101"/>
      <c r="C415" s="101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</row>
    <row r="416" spans="2:16">
      <c r="B416" s="101"/>
      <c r="C416" s="101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</row>
    <row r="417" spans="2:16">
      <c r="B417" s="101"/>
      <c r="C417" s="101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</row>
    <row r="418" spans="2:16">
      <c r="B418" s="101"/>
      <c r="C418" s="101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</row>
    <row r="419" spans="2:16">
      <c r="B419" s="101"/>
      <c r="C419" s="101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</row>
    <row r="420" spans="2:16">
      <c r="B420" s="101"/>
      <c r="C420" s="101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</row>
    <row r="421" spans="2:16">
      <c r="B421" s="101"/>
      <c r="C421" s="101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</row>
    <row r="422" spans="2:16">
      <c r="B422" s="101"/>
      <c r="C422" s="101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</row>
    <row r="423" spans="2:16">
      <c r="B423" s="101"/>
      <c r="C423" s="101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</row>
    <row r="424" spans="2:16">
      <c r="B424" s="101"/>
      <c r="C424" s="101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</row>
    <row r="425" spans="2:16">
      <c r="B425" s="101"/>
      <c r="C425" s="101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</row>
    <row r="426" spans="2:16">
      <c r="B426" s="101"/>
      <c r="C426" s="101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</row>
    <row r="427" spans="2:16">
      <c r="B427" s="101"/>
      <c r="C427" s="101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</row>
    <row r="428" spans="2:16">
      <c r="B428" s="101"/>
      <c r="C428" s="101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</row>
    <row r="429" spans="2:16">
      <c r="B429" s="101"/>
      <c r="C429" s="101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</row>
    <row r="430" spans="2:16">
      <c r="B430" s="101"/>
      <c r="C430" s="101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</row>
    <row r="431" spans="2:16">
      <c r="B431" s="101"/>
      <c r="C431" s="101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</row>
    <row r="432" spans="2:16">
      <c r="B432" s="101"/>
      <c r="C432" s="101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</row>
    <row r="433" spans="2:16">
      <c r="B433" s="101"/>
      <c r="C433" s="101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</row>
    <row r="434" spans="2:16">
      <c r="B434" s="101"/>
      <c r="C434" s="101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</row>
    <row r="435" spans="2:16">
      <c r="B435" s="101"/>
      <c r="C435" s="101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</row>
    <row r="436" spans="2:16">
      <c r="B436" s="101"/>
      <c r="C436" s="101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</row>
    <row r="437" spans="2:16">
      <c r="B437" s="101"/>
      <c r="C437" s="101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</row>
    <row r="438" spans="2:16">
      <c r="B438" s="101"/>
      <c r="C438" s="101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</row>
    <row r="439" spans="2:16">
      <c r="B439" s="101"/>
      <c r="C439" s="101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</row>
    <row r="440" spans="2:16">
      <c r="B440" s="101"/>
      <c r="C440" s="101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</row>
    <row r="441" spans="2:16">
      <c r="B441" s="101"/>
      <c r="C441" s="101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</row>
    <row r="442" spans="2:16">
      <c r="B442" s="101"/>
      <c r="C442" s="101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</row>
    <row r="443" spans="2:16">
      <c r="B443" s="101"/>
      <c r="C443" s="101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</row>
    <row r="444" spans="2:16">
      <c r="B444" s="101"/>
      <c r="C444" s="101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</row>
    <row r="445" spans="2:16">
      <c r="B445" s="101"/>
      <c r="C445" s="101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</row>
    <row r="446" spans="2:16">
      <c r="B446" s="101"/>
      <c r="C446" s="101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</row>
    <row r="447" spans="2:16">
      <c r="B447" s="101"/>
      <c r="C447" s="101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</row>
    <row r="448" spans="2:16">
      <c r="B448" s="101"/>
      <c r="C448" s="101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</row>
    <row r="449" spans="2:16">
      <c r="B449" s="101"/>
      <c r="C449" s="101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</row>
    <row r="450" spans="2:16">
      <c r="B450" s="101"/>
      <c r="C450" s="101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</row>
    <row r="451" spans="2:16">
      <c r="B451" s="101"/>
      <c r="C451" s="101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</row>
    <row r="452" spans="2:16">
      <c r="B452" s="101"/>
      <c r="C452" s="101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</row>
  </sheetData>
  <sheetProtection sheet="1" objects="1" scenarios="1"/>
  <mergeCells count="2">
    <mergeCell ref="B6:P6"/>
    <mergeCell ref="B7:P7"/>
  </mergeCells>
  <phoneticPr fontId="3" type="noConversion"/>
  <dataValidations count="1">
    <dataValidation allowBlank="1" showInputMessage="1" showErrorMessage="1" sqref="C5:C1048576 A1:B1048576 D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>
    <tabColor indexed="43"/>
    <pageSetUpPr fitToPage="1"/>
  </sheetPr>
  <dimension ref="B1:S400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49.42578125" style="2" bestFit="1" customWidth="1"/>
    <col min="4" max="4" width="5.7109375" style="2" bestFit="1" customWidth="1"/>
    <col min="5" max="5" width="6.5703125" style="2" bestFit="1" customWidth="1"/>
    <col min="6" max="6" width="5.28515625" style="2" bestFit="1" customWidth="1"/>
    <col min="7" max="7" width="4.5703125" style="1" bestFit="1" customWidth="1"/>
    <col min="8" max="8" width="4.85546875" style="1" bestFit="1" customWidth="1"/>
    <col min="9" max="9" width="7.140625" style="1" bestFit="1" customWidth="1"/>
    <col min="10" max="10" width="5.140625" style="1" bestFit="1" customWidth="1"/>
    <col min="11" max="11" width="5.28515625" style="1" bestFit="1" customWidth="1"/>
    <col min="12" max="12" width="6.7109375" style="1" bestFit="1" customWidth="1"/>
    <col min="13" max="13" width="7.5703125" style="1" bestFit="1" customWidth="1"/>
    <col min="14" max="14" width="7" style="1" bestFit="1" customWidth="1"/>
    <col min="15" max="15" width="6.42578125" style="1" bestFit="1" customWidth="1"/>
    <col min="16" max="16" width="8" style="1" bestFit="1" customWidth="1"/>
    <col min="17" max="17" width="6.28515625" style="1" bestFit="1" customWidth="1"/>
    <col min="18" max="18" width="10" style="1" bestFit="1" customWidth="1"/>
    <col min="19" max="19" width="9" style="1" bestFit="1" customWidth="1"/>
    <col min="20" max="16384" width="9.140625" style="1"/>
  </cols>
  <sheetData>
    <row r="1" spans="2:19">
      <c r="B1" s="46" t="s">
        <v>125</v>
      </c>
      <c r="C1" s="67" t="s" vm="1">
        <v>203</v>
      </c>
    </row>
    <row r="2" spans="2:19">
      <c r="B2" s="46" t="s">
        <v>124</v>
      </c>
      <c r="C2" s="67" t="s">
        <v>204</v>
      </c>
    </row>
    <row r="3" spans="2:19">
      <c r="B3" s="46" t="s">
        <v>126</v>
      </c>
      <c r="C3" s="67" t="s">
        <v>205</v>
      </c>
    </row>
    <row r="4" spans="2:19">
      <c r="B4" s="46" t="s">
        <v>127</v>
      </c>
      <c r="C4" s="67">
        <v>2142</v>
      </c>
    </row>
    <row r="6" spans="2:19" ht="26.25" customHeight="1">
      <c r="B6" s="138" t="s">
        <v>153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40"/>
    </row>
    <row r="7" spans="2:19" ht="26.25" customHeight="1">
      <c r="B7" s="138" t="s">
        <v>70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40"/>
    </row>
    <row r="8" spans="2:19" s="3" customFormat="1" ht="78.75">
      <c r="B8" s="21" t="s">
        <v>96</v>
      </c>
      <c r="C8" s="29" t="s">
        <v>35</v>
      </c>
      <c r="D8" s="29" t="s">
        <v>98</v>
      </c>
      <c r="E8" s="29" t="s">
        <v>97</v>
      </c>
      <c r="F8" s="29" t="s">
        <v>49</v>
      </c>
      <c r="G8" s="29" t="s">
        <v>14</v>
      </c>
      <c r="H8" s="29" t="s">
        <v>50</v>
      </c>
      <c r="I8" s="29" t="s">
        <v>84</v>
      </c>
      <c r="J8" s="29" t="s">
        <v>17</v>
      </c>
      <c r="K8" s="29" t="s">
        <v>83</v>
      </c>
      <c r="L8" s="29" t="s">
        <v>16</v>
      </c>
      <c r="M8" s="58" t="s">
        <v>18</v>
      </c>
      <c r="N8" s="29" t="s">
        <v>181</v>
      </c>
      <c r="O8" s="29" t="s">
        <v>180</v>
      </c>
      <c r="P8" s="29" t="s">
        <v>91</v>
      </c>
      <c r="Q8" s="29" t="s">
        <v>45</v>
      </c>
      <c r="R8" s="29" t="s">
        <v>128</v>
      </c>
      <c r="S8" s="30" t="s">
        <v>130</v>
      </c>
    </row>
    <row r="9" spans="2:19" s="3" customFormat="1" ht="17.25" customHeight="1">
      <c r="B9" s="14"/>
      <c r="C9" s="31"/>
      <c r="D9" s="15"/>
      <c r="E9" s="15"/>
      <c r="F9" s="31"/>
      <c r="G9" s="31"/>
      <c r="H9" s="31"/>
      <c r="I9" s="31" t="s">
        <v>21</v>
      </c>
      <c r="J9" s="31" t="s">
        <v>20</v>
      </c>
      <c r="K9" s="31"/>
      <c r="L9" s="31" t="s">
        <v>19</v>
      </c>
      <c r="M9" s="31" t="s">
        <v>19</v>
      </c>
      <c r="N9" s="31" t="s">
        <v>188</v>
      </c>
      <c r="O9" s="31"/>
      <c r="P9" s="31" t="s">
        <v>184</v>
      </c>
      <c r="Q9" s="31" t="s">
        <v>19</v>
      </c>
      <c r="R9" s="31" t="s">
        <v>19</v>
      </c>
      <c r="S9" s="32" t="s">
        <v>19</v>
      </c>
    </row>
    <row r="10" spans="2:19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93</v>
      </c>
      <c r="R10" s="18" t="s">
        <v>94</v>
      </c>
      <c r="S10" s="19" t="s">
        <v>131</v>
      </c>
    </row>
    <row r="11" spans="2:19" s="4" customFormat="1" ht="18" customHeight="1">
      <c r="B11" s="111" t="s">
        <v>1942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12">
        <v>0</v>
      </c>
      <c r="Q11" s="68"/>
      <c r="R11" s="113">
        <v>0</v>
      </c>
      <c r="S11" s="113">
        <v>0</v>
      </c>
    </row>
    <row r="12" spans="2:19" ht="20.25" customHeight="1">
      <c r="B12" s="115" t="s">
        <v>196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</row>
    <row r="13" spans="2:19">
      <c r="B13" s="115" t="s">
        <v>92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2:19">
      <c r="B14" s="115" t="s">
        <v>179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</row>
    <row r="15" spans="2:19">
      <c r="B15" s="115" t="s">
        <v>187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</row>
    <row r="16" spans="2:19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</row>
    <row r="17" spans="2:19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</row>
    <row r="18" spans="2:19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</row>
    <row r="19" spans="2:19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</row>
    <row r="20" spans="2:19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</row>
    <row r="21" spans="2:19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</row>
    <row r="22" spans="2:19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</row>
    <row r="23" spans="2:19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</row>
    <row r="24" spans="2:19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</row>
    <row r="25" spans="2:19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</row>
    <row r="26" spans="2:19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</row>
    <row r="27" spans="2:19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</row>
    <row r="28" spans="2:19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</row>
    <row r="29" spans="2:19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</row>
    <row r="30" spans="2:19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31" spans="2:19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2:19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2:19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2:19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2:19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</row>
    <row r="36" spans="2:19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</row>
    <row r="37" spans="2:19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</row>
    <row r="38" spans="2:19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</row>
    <row r="39" spans="2:19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2:19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2:19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2:19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</row>
    <row r="43" spans="2:19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2:19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2:19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2:19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2:19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</row>
    <row r="48" spans="2:19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2:19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2:19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2:19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2:19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  <row r="53" spans="2:19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</row>
    <row r="54" spans="2:19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2:19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2:19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2:19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2:19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2:19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2:19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</row>
    <row r="61" spans="2:19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spans="2:19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2:19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</row>
    <row r="64" spans="2:19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</row>
    <row r="65" spans="2:19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2:19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2:19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2:19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2:19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</row>
    <row r="70" spans="2:19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spans="2:19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2:19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spans="2:19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</row>
    <row r="74" spans="2:19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</row>
    <row r="75" spans="2:19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</row>
    <row r="76" spans="2:19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2:19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2:19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2:19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</row>
    <row r="80" spans="2:19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</row>
    <row r="81" spans="2:19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</row>
    <row r="82" spans="2:19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</row>
    <row r="83" spans="2:19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</row>
    <row r="84" spans="2:19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</row>
    <row r="85" spans="2:19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</row>
    <row r="86" spans="2:19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  <row r="87" spans="2:19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</row>
    <row r="88" spans="2:19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</row>
    <row r="89" spans="2:19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</row>
    <row r="90" spans="2:19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</row>
    <row r="91" spans="2:19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</row>
    <row r="92" spans="2:19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</row>
    <row r="93" spans="2:19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</row>
    <row r="94" spans="2:19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</row>
    <row r="95" spans="2:19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</row>
    <row r="96" spans="2:19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</row>
    <row r="97" spans="2:19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</row>
    <row r="98" spans="2:19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</row>
    <row r="99" spans="2:19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</row>
    <row r="100" spans="2:19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</row>
    <row r="101" spans="2:19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</row>
    <row r="102" spans="2:19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</row>
    <row r="103" spans="2:19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</row>
    <row r="104" spans="2:19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</row>
    <row r="105" spans="2:19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</row>
    <row r="106" spans="2:19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</row>
    <row r="107" spans="2:19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</row>
    <row r="108" spans="2:19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</row>
    <row r="109" spans="2:19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</row>
    <row r="110" spans="2:19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</row>
    <row r="111" spans="2:19">
      <c r="B111" s="101"/>
      <c r="C111" s="101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</row>
    <row r="112" spans="2:19">
      <c r="B112" s="101"/>
      <c r="C112" s="101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</row>
    <row r="113" spans="2:19">
      <c r="B113" s="101"/>
      <c r="C113" s="101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</row>
    <row r="114" spans="2:19">
      <c r="B114" s="101"/>
      <c r="C114" s="101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</row>
    <row r="115" spans="2:19">
      <c r="B115" s="101"/>
      <c r="C115" s="101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</row>
    <row r="116" spans="2:19">
      <c r="B116" s="101"/>
      <c r="C116" s="101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</row>
    <row r="117" spans="2:19">
      <c r="B117" s="101"/>
      <c r="C117" s="101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</row>
    <row r="118" spans="2:19">
      <c r="B118" s="101"/>
      <c r="C118" s="101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</row>
    <row r="119" spans="2:19">
      <c r="B119" s="101"/>
      <c r="C119" s="101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</row>
    <row r="120" spans="2:19">
      <c r="B120" s="101"/>
      <c r="C120" s="101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</row>
    <row r="121" spans="2:19">
      <c r="B121" s="101"/>
      <c r="C121" s="101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</row>
    <row r="122" spans="2:19">
      <c r="B122" s="101"/>
      <c r="C122" s="101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</row>
    <row r="123" spans="2:19">
      <c r="B123" s="101"/>
      <c r="C123" s="101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</row>
    <row r="124" spans="2:19">
      <c r="B124" s="101"/>
      <c r="C124" s="101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</row>
    <row r="125" spans="2:19">
      <c r="B125" s="101"/>
      <c r="C125" s="101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</row>
    <row r="126" spans="2:19">
      <c r="B126" s="101"/>
      <c r="C126" s="101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</row>
    <row r="127" spans="2:19">
      <c r="B127" s="101"/>
      <c r="C127" s="101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</row>
    <row r="128" spans="2:19">
      <c r="B128" s="101"/>
      <c r="C128" s="101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</row>
    <row r="129" spans="2:19">
      <c r="B129" s="101"/>
      <c r="C129" s="101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</row>
    <row r="130" spans="2:19">
      <c r="B130" s="101"/>
      <c r="C130" s="101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</row>
    <row r="131" spans="2:19">
      <c r="B131" s="101"/>
      <c r="C131" s="101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</row>
    <row r="132" spans="2:19">
      <c r="B132" s="101"/>
      <c r="C132" s="101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</row>
    <row r="133" spans="2:19">
      <c r="B133" s="101"/>
      <c r="C133" s="101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</row>
    <row r="134" spans="2:19">
      <c r="B134" s="101"/>
      <c r="C134" s="101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</row>
    <row r="135" spans="2:19">
      <c r="B135" s="101"/>
      <c r="C135" s="101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</row>
    <row r="136" spans="2:19">
      <c r="B136" s="101"/>
      <c r="C136" s="101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</row>
    <row r="137" spans="2:19">
      <c r="B137" s="101"/>
      <c r="C137" s="101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</row>
    <row r="138" spans="2:19">
      <c r="B138" s="101"/>
      <c r="C138" s="101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</row>
    <row r="139" spans="2:19">
      <c r="B139" s="101"/>
      <c r="C139" s="101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</row>
    <row r="140" spans="2:19">
      <c r="B140" s="101"/>
      <c r="C140" s="101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</row>
    <row r="141" spans="2:19">
      <c r="B141" s="101"/>
      <c r="C141" s="101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</row>
    <row r="142" spans="2:19">
      <c r="B142" s="101"/>
      <c r="C142" s="101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</row>
    <row r="143" spans="2:19">
      <c r="B143" s="101"/>
      <c r="C143" s="101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</row>
    <row r="144" spans="2:19">
      <c r="B144" s="101"/>
      <c r="C144" s="101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</row>
    <row r="145" spans="2:19">
      <c r="B145" s="101"/>
      <c r="C145" s="101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</row>
    <row r="146" spans="2:19">
      <c r="B146" s="101"/>
      <c r="C146" s="101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</row>
    <row r="147" spans="2:19">
      <c r="B147" s="101"/>
      <c r="C147" s="101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</row>
    <row r="148" spans="2:19">
      <c r="B148" s="101"/>
      <c r="C148" s="101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</row>
    <row r="149" spans="2:19">
      <c r="B149" s="101"/>
      <c r="C149" s="101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</row>
    <row r="150" spans="2:19">
      <c r="B150" s="101"/>
      <c r="C150" s="101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</row>
    <row r="151" spans="2:19">
      <c r="B151" s="101"/>
      <c r="C151" s="101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</row>
    <row r="152" spans="2:19">
      <c r="B152" s="101"/>
      <c r="C152" s="101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</row>
    <row r="153" spans="2:19">
      <c r="B153" s="101"/>
      <c r="C153" s="101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</row>
    <row r="154" spans="2:19">
      <c r="B154" s="101"/>
      <c r="C154" s="101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</row>
    <row r="155" spans="2:19">
      <c r="B155" s="101"/>
      <c r="C155" s="101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</row>
    <row r="156" spans="2:19">
      <c r="B156" s="101"/>
      <c r="C156" s="101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</row>
    <row r="157" spans="2:19">
      <c r="B157" s="101"/>
      <c r="C157" s="101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</row>
    <row r="158" spans="2:19">
      <c r="B158" s="101"/>
      <c r="C158" s="101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</row>
    <row r="159" spans="2:19">
      <c r="B159" s="101"/>
      <c r="C159" s="101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</row>
    <row r="160" spans="2:19">
      <c r="B160" s="101"/>
      <c r="C160" s="101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</row>
    <row r="161" spans="2:19">
      <c r="B161" s="101"/>
      <c r="C161" s="101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</row>
    <row r="162" spans="2:19">
      <c r="B162" s="101"/>
      <c r="C162" s="101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</row>
    <row r="163" spans="2:19">
      <c r="B163" s="101"/>
      <c r="C163" s="101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</row>
    <row r="164" spans="2:19">
      <c r="B164" s="101"/>
      <c r="C164" s="101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</row>
    <row r="165" spans="2:19">
      <c r="B165" s="101"/>
      <c r="C165" s="101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</row>
    <row r="166" spans="2:19">
      <c r="B166" s="101"/>
      <c r="C166" s="101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</row>
    <row r="167" spans="2:19">
      <c r="B167" s="101"/>
      <c r="C167" s="101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</row>
    <row r="168" spans="2:19">
      <c r="B168" s="101"/>
      <c r="C168" s="101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</row>
    <row r="169" spans="2:19">
      <c r="B169" s="101"/>
      <c r="C169" s="101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</row>
    <row r="170" spans="2:19">
      <c r="B170" s="101"/>
      <c r="C170" s="101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</row>
    <row r="171" spans="2:19">
      <c r="B171" s="101"/>
      <c r="C171" s="101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</row>
    <row r="172" spans="2:19">
      <c r="B172" s="101"/>
      <c r="C172" s="101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</row>
    <row r="173" spans="2:19">
      <c r="B173" s="101"/>
      <c r="C173" s="101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</row>
    <row r="174" spans="2:19">
      <c r="B174" s="101"/>
      <c r="C174" s="101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</row>
    <row r="175" spans="2:19">
      <c r="B175" s="101"/>
      <c r="C175" s="101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</row>
    <row r="176" spans="2:19">
      <c r="B176" s="101"/>
      <c r="C176" s="101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</row>
    <row r="177" spans="2:19">
      <c r="B177" s="101"/>
      <c r="C177" s="101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</row>
    <row r="178" spans="2:19">
      <c r="B178" s="101"/>
      <c r="C178" s="101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</row>
    <row r="179" spans="2:19">
      <c r="B179" s="101"/>
      <c r="C179" s="101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</row>
    <row r="180" spans="2:19">
      <c r="B180" s="101"/>
      <c r="C180" s="101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</row>
    <row r="181" spans="2:19">
      <c r="B181" s="101"/>
      <c r="C181" s="101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</row>
    <row r="182" spans="2:19">
      <c r="B182" s="101"/>
      <c r="C182" s="101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</row>
    <row r="183" spans="2:19">
      <c r="B183" s="101"/>
      <c r="C183" s="101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</row>
    <row r="184" spans="2:19">
      <c r="B184" s="101"/>
      <c r="C184" s="101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</row>
    <row r="185" spans="2:19">
      <c r="B185" s="101"/>
      <c r="C185" s="101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</row>
    <row r="186" spans="2:19">
      <c r="B186" s="101"/>
      <c r="C186" s="101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</row>
    <row r="187" spans="2:19">
      <c r="B187" s="101"/>
      <c r="C187" s="101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</row>
    <row r="188" spans="2:19">
      <c r="B188" s="101"/>
      <c r="C188" s="101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</row>
    <row r="189" spans="2:19">
      <c r="B189" s="101"/>
      <c r="C189" s="101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</row>
    <row r="190" spans="2:19">
      <c r="B190" s="101"/>
      <c r="C190" s="101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</row>
    <row r="191" spans="2:19">
      <c r="B191" s="101"/>
      <c r="C191" s="101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</row>
    <row r="192" spans="2:19">
      <c r="B192" s="101"/>
      <c r="C192" s="101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</row>
    <row r="193" spans="2:19">
      <c r="B193" s="101"/>
      <c r="C193" s="101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</row>
    <row r="194" spans="2:19">
      <c r="B194" s="101"/>
      <c r="C194" s="101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</row>
    <row r="195" spans="2:19">
      <c r="B195" s="101"/>
      <c r="C195" s="101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</row>
    <row r="196" spans="2:19">
      <c r="B196" s="101"/>
      <c r="C196" s="101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</row>
    <row r="197" spans="2:19">
      <c r="B197" s="101"/>
      <c r="C197" s="101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</row>
    <row r="198" spans="2:19">
      <c r="B198" s="101"/>
      <c r="C198" s="101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</row>
    <row r="199" spans="2:19">
      <c r="B199" s="101"/>
      <c r="C199" s="101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</row>
    <row r="200" spans="2:19">
      <c r="B200" s="101"/>
      <c r="C200" s="101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</row>
    <row r="201" spans="2:19">
      <c r="B201" s="101"/>
      <c r="C201" s="101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</row>
    <row r="202" spans="2:19">
      <c r="B202" s="101"/>
      <c r="C202" s="101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</row>
    <row r="203" spans="2:19">
      <c r="B203" s="101"/>
      <c r="C203" s="101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</row>
    <row r="204" spans="2:19">
      <c r="B204" s="101"/>
      <c r="C204" s="101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</row>
    <row r="205" spans="2:19">
      <c r="B205" s="101"/>
      <c r="C205" s="101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</row>
    <row r="206" spans="2:19">
      <c r="B206" s="101"/>
      <c r="C206" s="101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</row>
    <row r="207" spans="2:19">
      <c r="B207" s="101"/>
      <c r="C207" s="101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</row>
    <row r="208" spans="2:19">
      <c r="B208" s="101"/>
      <c r="C208" s="101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</row>
    <row r="209" spans="2:19">
      <c r="B209" s="101"/>
      <c r="C209" s="101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</row>
    <row r="210" spans="2:19">
      <c r="B210" s="101"/>
      <c r="C210" s="101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</row>
    <row r="211" spans="2:19">
      <c r="B211" s="101"/>
      <c r="C211" s="101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</row>
    <row r="212" spans="2:19">
      <c r="B212" s="101"/>
      <c r="C212" s="101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</row>
    <row r="213" spans="2:19">
      <c r="B213" s="101"/>
      <c r="C213" s="101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</row>
    <row r="214" spans="2:19">
      <c r="B214" s="101"/>
      <c r="C214" s="101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</row>
    <row r="215" spans="2:19">
      <c r="B215" s="101"/>
      <c r="C215" s="101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</row>
    <row r="216" spans="2:19">
      <c r="B216" s="101"/>
      <c r="C216" s="101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</row>
    <row r="217" spans="2:19">
      <c r="B217" s="101"/>
      <c r="C217" s="101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</row>
    <row r="218" spans="2:19">
      <c r="B218" s="101"/>
      <c r="C218" s="101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</row>
    <row r="219" spans="2:19">
      <c r="B219" s="101"/>
      <c r="C219" s="101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</row>
    <row r="220" spans="2:19">
      <c r="B220" s="101"/>
      <c r="C220" s="101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</row>
    <row r="221" spans="2:19">
      <c r="B221" s="101"/>
      <c r="C221" s="101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</row>
    <row r="222" spans="2:19">
      <c r="B222" s="101"/>
      <c r="C222" s="101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</row>
    <row r="223" spans="2:19">
      <c r="B223" s="101"/>
      <c r="C223" s="101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</row>
    <row r="224" spans="2:19">
      <c r="B224" s="101"/>
      <c r="C224" s="101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</row>
    <row r="225" spans="2:19">
      <c r="B225" s="101"/>
      <c r="C225" s="101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</row>
    <row r="226" spans="2:19">
      <c r="B226" s="101"/>
      <c r="C226" s="101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</row>
    <row r="227" spans="2:19">
      <c r="B227" s="101"/>
      <c r="C227" s="101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</row>
    <row r="228" spans="2:19">
      <c r="B228" s="101"/>
      <c r="C228" s="101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</row>
    <row r="229" spans="2:19">
      <c r="B229" s="101"/>
      <c r="C229" s="101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</row>
    <row r="230" spans="2:19">
      <c r="B230" s="101"/>
      <c r="C230" s="101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</row>
    <row r="231" spans="2:19">
      <c r="B231" s="101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</row>
    <row r="232" spans="2:19">
      <c r="B232" s="101"/>
      <c r="C232" s="101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</row>
    <row r="233" spans="2:19">
      <c r="B233" s="101"/>
      <c r="C233" s="101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</row>
    <row r="234" spans="2:19">
      <c r="B234" s="101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</row>
    <row r="235" spans="2:19">
      <c r="B235" s="101"/>
      <c r="C235" s="101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</row>
    <row r="236" spans="2:19">
      <c r="B236" s="101"/>
      <c r="C236" s="101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</row>
    <row r="237" spans="2:19">
      <c r="B237" s="101"/>
      <c r="C237" s="101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</row>
    <row r="238" spans="2:19">
      <c r="B238" s="101"/>
      <c r="C238" s="101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</row>
    <row r="239" spans="2:19">
      <c r="B239" s="101"/>
      <c r="C239" s="101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</row>
    <row r="240" spans="2:19">
      <c r="B240" s="101"/>
      <c r="C240" s="101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</row>
    <row r="241" spans="2:19">
      <c r="B241" s="101"/>
      <c r="C241" s="101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</row>
    <row r="242" spans="2:19">
      <c r="B242" s="101"/>
      <c r="C242" s="101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</row>
    <row r="243" spans="2:19">
      <c r="B243" s="101"/>
      <c r="C243" s="101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</row>
    <row r="244" spans="2:19">
      <c r="B244" s="101"/>
      <c r="C244" s="101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</row>
    <row r="245" spans="2:19">
      <c r="B245" s="101"/>
      <c r="C245" s="101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</row>
    <row r="246" spans="2:19">
      <c r="B246" s="101"/>
      <c r="C246" s="101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</row>
    <row r="247" spans="2:19">
      <c r="B247" s="101"/>
      <c r="C247" s="101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</row>
    <row r="248" spans="2:19">
      <c r="B248" s="101"/>
      <c r="C248" s="101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</row>
    <row r="249" spans="2:19">
      <c r="B249" s="101"/>
      <c r="C249" s="101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</row>
    <row r="250" spans="2:19">
      <c r="B250" s="101"/>
      <c r="C250" s="101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</row>
    <row r="251" spans="2:19">
      <c r="B251" s="101"/>
      <c r="C251" s="101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</row>
    <row r="252" spans="2:19">
      <c r="B252" s="101"/>
      <c r="C252" s="101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</row>
    <row r="253" spans="2:19">
      <c r="B253" s="101"/>
      <c r="C253" s="101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</row>
    <row r="254" spans="2:19">
      <c r="B254" s="101"/>
      <c r="C254" s="101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</row>
    <row r="255" spans="2:19">
      <c r="B255" s="101"/>
      <c r="C255" s="101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</row>
    <row r="256" spans="2:19">
      <c r="B256" s="101"/>
      <c r="C256" s="101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</row>
    <row r="257" spans="2:19">
      <c r="B257" s="101"/>
      <c r="C257" s="101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</row>
    <row r="258" spans="2:19">
      <c r="B258" s="101"/>
      <c r="C258" s="101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</row>
    <row r="259" spans="2:19">
      <c r="B259" s="101"/>
      <c r="C259" s="101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</row>
    <row r="260" spans="2:19">
      <c r="B260" s="101"/>
      <c r="C260" s="101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</row>
    <row r="261" spans="2:19">
      <c r="B261" s="101"/>
      <c r="C261" s="101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</row>
    <row r="262" spans="2:19">
      <c r="B262" s="101"/>
      <c r="C262" s="101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</row>
    <row r="263" spans="2:19">
      <c r="B263" s="101"/>
      <c r="C263" s="101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</row>
    <row r="264" spans="2:19">
      <c r="B264" s="101"/>
      <c r="C264" s="101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</row>
    <row r="265" spans="2:19">
      <c r="B265" s="101"/>
      <c r="C265" s="101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</row>
    <row r="266" spans="2:19">
      <c r="B266" s="101"/>
      <c r="C266" s="101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</row>
    <row r="267" spans="2:19">
      <c r="B267" s="101"/>
      <c r="C267" s="101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</row>
    <row r="268" spans="2:19">
      <c r="B268" s="101"/>
      <c r="C268" s="101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</row>
    <row r="269" spans="2:19">
      <c r="B269" s="101"/>
      <c r="C269" s="101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</row>
    <row r="270" spans="2:19">
      <c r="B270" s="101"/>
      <c r="C270" s="101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</row>
    <row r="271" spans="2:19">
      <c r="B271" s="101"/>
      <c r="C271" s="101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</row>
    <row r="272" spans="2:19">
      <c r="B272" s="101"/>
      <c r="C272" s="101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</row>
    <row r="273" spans="2:19">
      <c r="B273" s="101"/>
      <c r="C273" s="101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</row>
    <row r="274" spans="2:19">
      <c r="B274" s="101"/>
      <c r="C274" s="101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</row>
    <row r="275" spans="2:19">
      <c r="B275" s="101"/>
      <c r="C275" s="101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</row>
    <row r="276" spans="2:19">
      <c r="B276" s="101"/>
      <c r="C276" s="101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</row>
    <row r="277" spans="2:19">
      <c r="B277" s="101"/>
      <c r="C277" s="101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</row>
    <row r="278" spans="2:19">
      <c r="B278" s="101"/>
      <c r="C278" s="101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</row>
    <row r="279" spans="2:19">
      <c r="B279" s="101"/>
      <c r="C279" s="101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</row>
    <row r="280" spans="2:19">
      <c r="B280" s="101"/>
      <c r="C280" s="101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</row>
    <row r="281" spans="2:19">
      <c r="B281" s="101"/>
      <c r="C281" s="101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</row>
    <row r="282" spans="2:19">
      <c r="B282" s="101"/>
      <c r="C282" s="101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</row>
    <row r="283" spans="2:19">
      <c r="B283" s="101"/>
      <c r="C283" s="101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</row>
    <row r="284" spans="2:19">
      <c r="B284" s="101"/>
      <c r="C284" s="101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</row>
    <row r="285" spans="2:19">
      <c r="B285" s="101"/>
      <c r="C285" s="101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</row>
    <row r="286" spans="2:19">
      <c r="B286" s="101"/>
      <c r="C286" s="101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</row>
    <row r="287" spans="2:19">
      <c r="B287" s="101"/>
      <c r="C287" s="101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</row>
    <row r="288" spans="2:19">
      <c r="B288" s="101"/>
      <c r="C288" s="101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</row>
    <row r="289" spans="2:19">
      <c r="B289" s="101"/>
      <c r="C289" s="101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</row>
    <row r="290" spans="2:19">
      <c r="B290" s="101"/>
      <c r="C290" s="101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</row>
    <row r="291" spans="2:19">
      <c r="B291" s="101"/>
      <c r="C291" s="101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</row>
    <row r="292" spans="2:19">
      <c r="B292" s="101"/>
      <c r="C292" s="101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</row>
    <row r="293" spans="2:19">
      <c r="B293" s="101"/>
      <c r="C293" s="101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</row>
    <row r="294" spans="2:19">
      <c r="B294" s="101"/>
      <c r="C294" s="101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</row>
    <row r="295" spans="2:19">
      <c r="B295" s="101"/>
      <c r="C295" s="101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</row>
    <row r="296" spans="2:19">
      <c r="B296" s="101"/>
      <c r="C296" s="101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</row>
    <row r="297" spans="2:19">
      <c r="B297" s="101"/>
      <c r="C297" s="101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</row>
    <row r="298" spans="2:19">
      <c r="B298" s="101"/>
      <c r="C298" s="101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</row>
    <row r="299" spans="2:19">
      <c r="B299" s="101"/>
      <c r="C299" s="101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</row>
    <row r="300" spans="2:19">
      <c r="B300" s="101"/>
      <c r="C300" s="101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</row>
    <row r="301" spans="2:19">
      <c r="B301" s="101"/>
      <c r="C301" s="101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</row>
    <row r="302" spans="2:19">
      <c r="B302" s="101"/>
      <c r="C302" s="101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</row>
    <row r="303" spans="2:19">
      <c r="B303" s="101"/>
      <c r="C303" s="101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</row>
    <row r="304" spans="2:19">
      <c r="B304" s="101"/>
      <c r="C304" s="101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</row>
    <row r="305" spans="2:19">
      <c r="B305" s="101"/>
      <c r="C305" s="101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</row>
    <row r="306" spans="2:19">
      <c r="B306" s="101"/>
      <c r="C306" s="101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</row>
    <row r="307" spans="2:19">
      <c r="B307" s="101"/>
      <c r="C307" s="101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</row>
    <row r="308" spans="2:19">
      <c r="B308" s="101"/>
      <c r="C308" s="101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</row>
    <row r="309" spans="2:19">
      <c r="B309" s="101"/>
      <c r="C309" s="101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</row>
    <row r="310" spans="2:19">
      <c r="B310" s="101"/>
      <c r="C310" s="101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</row>
    <row r="311" spans="2:19">
      <c r="B311" s="101"/>
      <c r="C311" s="101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</row>
    <row r="312" spans="2:19">
      <c r="D312" s="1"/>
      <c r="E312" s="1"/>
      <c r="F312" s="1"/>
    </row>
    <row r="313" spans="2:19">
      <c r="D313" s="1"/>
      <c r="E313" s="1"/>
      <c r="F313" s="1"/>
    </row>
    <row r="314" spans="2:19">
      <c r="D314" s="1"/>
      <c r="E314" s="1"/>
      <c r="F314" s="1"/>
    </row>
    <row r="315" spans="2:19">
      <c r="D315" s="1"/>
      <c r="E315" s="1"/>
      <c r="F315" s="1"/>
    </row>
    <row r="316" spans="2:19">
      <c r="D316" s="1"/>
      <c r="E316" s="1"/>
      <c r="F316" s="1"/>
    </row>
    <row r="317" spans="2:19">
      <c r="D317" s="1"/>
      <c r="E317" s="1"/>
      <c r="F317" s="1"/>
    </row>
    <row r="318" spans="2:19">
      <c r="D318" s="1"/>
      <c r="E318" s="1"/>
      <c r="F318" s="1"/>
    </row>
    <row r="319" spans="2:19">
      <c r="D319" s="1"/>
      <c r="E319" s="1"/>
      <c r="F319" s="1"/>
    </row>
    <row r="320" spans="2:19">
      <c r="D320" s="1"/>
      <c r="E320" s="1"/>
      <c r="F320" s="1"/>
    </row>
    <row r="321" spans="4:6">
      <c r="D321" s="1"/>
      <c r="E321" s="1"/>
      <c r="F321" s="1"/>
    </row>
    <row r="322" spans="4:6">
      <c r="D322" s="1"/>
      <c r="E322" s="1"/>
      <c r="F322" s="1"/>
    </row>
    <row r="323" spans="4:6">
      <c r="D323" s="1"/>
      <c r="E323" s="1"/>
      <c r="F323" s="1"/>
    </row>
    <row r="324" spans="4:6">
      <c r="D324" s="1"/>
      <c r="E324" s="1"/>
      <c r="F324" s="1"/>
    </row>
    <row r="325" spans="4:6">
      <c r="D325" s="1"/>
      <c r="E325" s="1"/>
      <c r="F325" s="1"/>
    </row>
    <row r="326" spans="4:6">
      <c r="D326" s="1"/>
      <c r="E326" s="1"/>
      <c r="F326" s="1"/>
    </row>
    <row r="327" spans="4:6">
      <c r="D327" s="1"/>
      <c r="E327" s="1"/>
      <c r="F327" s="1"/>
    </row>
    <row r="328" spans="4:6">
      <c r="D328" s="1"/>
      <c r="E328" s="1"/>
      <c r="F328" s="1"/>
    </row>
    <row r="329" spans="4:6">
      <c r="D329" s="1"/>
      <c r="E329" s="1"/>
      <c r="F329" s="1"/>
    </row>
    <row r="330" spans="4:6">
      <c r="D330" s="1"/>
      <c r="E330" s="1"/>
      <c r="F330" s="1"/>
    </row>
    <row r="331" spans="4:6">
      <c r="D331" s="1"/>
      <c r="E331" s="1"/>
      <c r="F331" s="1"/>
    </row>
    <row r="332" spans="4:6">
      <c r="D332" s="1"/>
      <c r="E332" s="1"/>
      <c r="F332" s="1"/>
    </row>
    <row r="333" spans="4:6">
      <c r="D333" s="1"/>
      <c r="E333" s="1"/>
      <c r="F333" s="1"/>
    </row>
    <row r="334" spans="4:6">
      <c r="D334" s="1"/>
      <c r="E334" s="1"/>
      <c r="F334" s="1"/>
    </row>
    <row r="335" spans="4:6">
      <c r="D335" s="1"/>
      <c r="E335" s="1"/>
      <c r="F335" s="1"/>
    </row>
    <row r="336" spans="4:6">
      <c r="D336" s="1"/>
      <c r="E336" s="1"/>
      <c r="F336" s="1"/>
    </row>
    <row r="337" spans="4:6">
      <c r="D337" s="1"/>
      <c r="E337" s="1"/>
      <c r="F337" s="1"/>
    </row>
    <row r="338" spans="4:6">
      <c r="D338" s="1"/>
      <c r="E338" s="1"/>
      <c r="F338" s="1"/>
    </row>
    <row r="339" spans="4:6">
      <c r="D339" s="1"/>
      <c r="E339" s="1"/>
      <c r="F339" s="1"/>
    </row>
    <row r="340" spans="4:6">
      <c r="D340" s="1"/>
      <c r="E340" s="1"/>
      <c r="F340" s="1"/>
    </row>
    <row r="341" spans="4:6">
      <c r="D341" s="1"/>
      <c r="E341" s="1"/>
      <c r="F341" s="1"/>
    </row>
    <row r="342" spans="4:6">
      <c r="D342" s="1"/>
      <c r="E342" s="1"/>
      <c r="F342" s="1"/>
    </row>
    <row r="343" spans="4:6">
      <c r="D343" s="1"/>
      <c r="E343" s="1"/>
      <c r="F343" s="1"/>
    </row>
    <row r="344" spans="4:6">
      <c r="D344" s="1"/>
      <c r="E344" s="1"/>
      <c r="F344" s="1"/>
    </row>
    <row r="345" spans="4:6">
      <c r="D345" s="1"/>
      <c r="E345" s="1"/>
      <c r="F345" s="1"/>
    </row>
    <row r="346" spans="4:6">
      <c r="D346" s="1"/>
      <c r="E346" s="1"/>
      <c r="F346" s="1"/>
    </row>
    <row r="347" spans="4:6">
      <c r="D347" s="1"/>
      <c r="E347" s="1"/>
      <c r="F347" s="1"/>
    </row>
    <row r="348" spans="4:6">
      <c r="D348" s="1"/>
      <c r="E348" s="1"/>
      <c r="F348" s="1"/>
    </row>
    <row r="349" spans="4:6">
      <c r="D349" s="1"/>
      <c r="E349" s="1"/>
      <c r="F349" s="1"/>
    </row>
    <row r="350" spans="4:6">
      <c r="D350" s="1"/>
      <c r="E350" s="1"/>
      <c r="F350" s="1"/>
    </row>
    <row r="351" spans="4:6">
      <c r="D351" s="1"/>
      <c r="E351" s="1"/>
      <c r="F351" s="1"/>
    </row>
    <row r="352" spans="4:6">
      <c r="D352" s="1"/>
      <c r="E352" s="1"/>
      <c r="F352" s="1"/>
    </row>
    <row r="353" spans="4:6">
      <c r="D353" s="1"/>
      <c r="E353" s="1"/>
      <c r="F353" s="1"/>
    </row>
    <row r="354" spans="4:6">
      <c r="D354" s="1"/>
      <c r="E354" s="1"/>
      <c r="F354" s="1"/>
    </row>
    <row r="355" spans="4:6">
      <c r="D355" s="1"/>
      <c r="E355" s="1"/>
      <c r="F355" s="1"/>
    </row>
    <row r="356" spans="4:6">
      <c r="D356" s="1"/>
      <c r="E356" s="1"/>
      <c r="F356" s="1"/>
    </row>
    <row r="357" spans="4:6">
      <c r="D357" s="1"/>
      <c r="E357" s="1"/>
      <c r="F357" s="1"/>
    </row>
    <row r="358" spans="4:6">
      <c r="D358" s="1"/>
      <c r="E358" s="1"/>
      <c r="F358" s="1"/>
    </row>
    <row r="359" spans="4:6">
      <c r="D359" s="1"/>
      <c r="E359" s="1"/>
      <c r="F359" s="1"/>
    </row>
    <row r="360" spans="4:6">
      <c r="D360" s="1"/>
      <c r="E360" s="1"/>
      <c r="F360" s="1"/>
    </row>
    <row r="361" spans="4:6">
      <c r="D361" s="1"/>
      <c r="E361" s="1"/>
      <c r="F361" s="1"/>
    </row>
    <row r="362" spans="4:6">
      <c r="D362" s="1"/>
      <c r="E362" s="1"/>
      <c r="F362" s="1"/>
    </row>
    <row r="363" spans="4:6">
      <c r="D363" s="1"/>
      <c r="E363" s="1"/>
      <c r="F363" s="1"/>
    </row>
    <row r="364" spans="4:6">
      <c r="D364" s="1"/>
      <c r="E364" s="1"/>
      <c r="F364" s="1"/>
    </row>
    <row r="365" spans="4:6">
      <c r="D365" s="1"/>
      <c r="E365" s="1"/>
      <c r="F365" s="1"/>
    </row>
    <row r="366" spans="4:6">
      <c r="D366" s="1"/>
      <c r="E366" s="1"/>
      <c r="F366" s="1"/>
    </row>
    <row r="367" spans="4:6">
      <c r="D367" s="1"/>
      <c r="E367" s="1"/>
      <c r="F367" s="1"/>
    </row>
    <row r="368" spans="4:6">
      <c r="D368" s="1"/>
      <c r="E368" s="1"/>
      <c r="F368" s="1"/>
    </row>
    <row r="369" spans="4:6">
      <c r="D369" s="1"/>
      <c r="E369" s="1"/>
      <c r="F369" s="1"/>
    </row>
    <row r="370" spans="4:6">
      <c r="D370" s="1"/>
      <c r="E370" s="1"/>
      <c r="F370" s="1"/>
    </row>
    <row r="371" spans="4:6">
      <c r="D371" s="1"/>
      <c r="E371" s="1"/>
      <c r="F371" s="1"/>
    </row>
    <row r="372" spans="4:6">
      <c r="D372" s="1"/>
      <c r="E372" s="1"/>
      <c r="F372" s="1"/>
    </row>
    <row r="373" spans="4:6">
      <c r="D373" s="1"/>
      <c r="E373" s="1"/>
      <c r="F373" s="1"/>
    </row>
    <row r="374" spans="4:6">
      <c r="D374" s="1"/>
      <c r="E374" s="1"/>
      <c r="F374" s="1"/>
    </row>
    <row r="375" spans="4:6">
      <c r="D375" s="1"/>
      <c r="E375" s="1"/>
      <c r="F375" s="1"/>
    </row>
    <row r="376" spans="4:6">
      <c r="D376" s="1"/>
      <c r="E376" s="1"/>
      <c r="F376" s="1"/>
    </row>
    <row r="377" spans="4:6">
      <c r="D377" s="1"/>
      <c r="E377" s="1"/>
      <c r="F377" s="1"/>
    </row>
    <row r="378" spans="4:6">
      <c r="D378" s="1"/>
      <c r="E378" s="1"/>
      <c r="F378" s="1"/>
    </row>
    <row r="379" spans="4:6">
      <c r="D379" s="1"/>
      <c r="E379" s="1"/>
      <c r="F379" s="1"/>
    </row>
    <row r="380" spans="4:6">
      <c r="D380" s="1"/>
      <c r="E380" s="1"/>
      <c r="F380" s="1"/>
    </row>
    <row r="381" spans="4:6">
      <c r="D381" s="1"/>
      <c r="E381" s="1"/>
      <c r="F381" s="1"/>
    </row>
    <row r="382" spans="4:6">
      <c r="D382" s="1"/>
      <c r="E382" s="1"/>
      <c r="F382" s="1"/>
    </row>
    <row r="383" spans="4:6">
      <c r="D383" s="1"/>
      <c r="E383" s="1"/>
      <c r="F383" s="1"/>
    </row>
    <row r="384" spans="4:6">
      <c r="D384" s="1"/>
      <c r="E384" s="1"/>
      <c r="F384" s="1"/>
    </row>
    <row r="385" spans="2:6">
      <c r="D385" s="1"/>
      <c r="E385" s="1"/>
      <c r="F385" s="1"/>
    </row>
    <row r="386" spans="2:6">
      <c r="D386" s="1"/>
      <c r="E386" s="1"/>
      <c r="F386" s="1"/>
    </row>
    <row r="387" spans="2:6">
      <c r="D387" s="1"/>
      <c r="E387" s="1"/>
      <c r="F387" s="1"/>
    </row>
    <row r="388" spans="2:6">
      <c r="D388" s="1"/>
      <c r="E388" s="1"/>
      <c r="F388" s="1"/>
    </row>
    <row r="389" spans="2:6">
      <c r="D389" s="1"/>
      <c r="E389" s="1"/>
      <c r="F389" s="1"/>
    </row>
    <row r="390" spans="2:6">
      <c r="D390" s="1"/>
      <c r="E390" s="1"/>
      <c r="F390" s="1"/>
    </row>
    <row r="391" spans="2:6">
      <c r="D391" s="1"/>
      <c r="E391" s="1"/>
      <c r="F391" s="1"/>
    </row>
    <row r="392" spans="2:6">
      <c r="D392" s="1"/>
      <c r="E392" s="1"/>
      <c r="F392" s="1"/>
    </row>
    <row r="393" spans="2:6">
      <c r="D393" s="1"/>
      <c r="E393" s="1"/>
      <c r="F393" s="1"/>
    </row>
    <row r="394" spans="2:6">
      <c r="D394" s="1"/>
      <c r="E394" s="1"/>
      <c r="F394" s="1"/>
    </row>
    <row r="395" spans="2:6">
      <c r="D395" s="1"/>
      <c r="E395" s="1"/>
      <c r="F395" s="1"/>
    </row>
    <row r="396" spans="2:6">
      <c r="D396" s="1"/>
      <c r="E396" s="1"/>
      <c r="F396" s="1"/>
    </row>
    <row r="397" spans="2:6">
      <c r="D397" s="1"/>
      <c r="E397" s="1"/>
      <c r="F397" s="1"/>
    </row>
    <row r="398" spans="2:6">
      <c r="B398" s="41"/>
      <c r="D398" s="1"/>
      <c r="E398" s="1"/>
      <c r="F398" s="1"/>
    </row>
    <row r="399" spans="2:6">
      <c r="B399" s="41"/>
      <c r="D399" s="1"/>
      <c r="E399" s="1"/>
      <c r="F399" s="1"/>
    </row>
    <row r="400" spans="2:6">
      <c r="B400" s="3"/>
      <c r="D400" s="1"/>
      <c r="E400" s="1"/>
      <c r="F400" s="1"/>
    </row>
  </sheetData>
  <sheetProtection sheet="1" objects="1" scenarios="1"/>
  <mergeCells count="2">
    <mergeCell ref="B6:S6"/>
    <mergeCell ref="B7:S7"/>
  </mergeCells>
  <phoneticPr fontId="3" type="noConversion"/>
  <dataValidations count="1">
    <dataValidation allowBlank="1" showInputMessage="1" showErrorMessage="1" sqref="C5:C1048576 A1:B1048576 D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>
    <tabColor indexed="43"/>
    <pageSetUpPr fitToPage="1"/>
  </sheetPr>
  <dimension ref="B1:AD668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49.42578125" style="2" bestFit="1" customWidth="1"/>
    <col min="4" max="4" width="9.28515625" style="2" bestFit="1" customWidth="1"/>
    <col min="5" max="5" width="6.5703125" style="2" bestFit="1" customWidth="1"/>
    <col min="6" max="6" width="5.28515625" style="1" bestFit="1" customWidth="1"/>
    <col min="7" max="7" width="4.5703125" style="1" bestFit="1" customWidth="1"/>
    <col min="8" max="8" width="7.85546875" style="1" customWidth="1"/>
    <col min="9" max="9" width="7.140625" style="1" bestFit="1" customWidth="1"/>
    <col min="10" max="10" width="5.140625" style="1" bestFit="1" customWidth="1"/>
    <col min="11" max="11" width="5.28515625" style="1" bestFit="1" customWidth="1"/>
    <col min="12" max="12" width="6.7109375" style="1" bestFit="1" customWidth="1"/>
    <col min="13" max="13" width="7.5703125" style="1" bestFit="1" customWidth="1"/>
    <col min="14" max="14" width="7" style="1" bestFit="1" customWidth="1"/>
    <col min="15" max="15" width="6.42578125" style="1" bestFit="1" customWidth="1"/>
    <col min="16" max="16" width="8" style="1" bestFit="1" customWidth="1"/>
    <col min="17" max="17" width="6.28515625" style="1" bestFit="1" customWidth="1"/>
    <col min="18" max="18" width="10" style="1" bestFit="1" customWidth="1"/>
    <col min="19" max="19" width="9" style="1" bestFit="1" customWidth="1"/>
    <col min="20" max="16384" width="9.140625" style="1"/>
  </cols>
  <sheetData>
    <row r="1" spans="2:30">
      <c r="B1" s="46" t="s">
        <v>125</v>
      </c>
      <c r="C1" s="67" t="s" vm="1">
        <v>203</v>
      </c>
    </row>
    <row r="2" spans="2:30">
      <c r="B2" s="46" t="s">
        <v>124</v>
      </c>
      <c r="C2" s="67" t="s">
        <v>204</v>
      </c>
    </row>
    <row r="3" spans="2:30">
      <c r="B3" s="46" t="s">
        <v>126</v>
      </c>
      <c r="C3" s="67" t="s">
        <v>205</v>
      </c>
    </row>
    <row r="4" spans="2:30">
      <c r="B4" s="46" t="s">
        <v>127</v>
      </c>
      <c r="C4" s="67">
        <v>2142</v>
      </c>
    </row>
    <row r="6" spans="2:30" ht="26.25" customHeight="1">
      <c r="B6" s="138" t="s">
        <v>153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40"/>
    </row>
    <row r="7" spans="2:30" ht="26.25" customHeight="1">
      <c r="B7" s="138" t="s">
        <v>71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40"/>
    </row>
    <row r="8" spans="2:30" s="3" customFormat="1" ht="78.75">
      <c r="B8" s="21" t="s">
        <v>96</v>
      </c>
      <c r="C8" s="29" t="s">
        <v>35</v>
      </c>
      <c r="D8" s="29" t="s">
        <v>98</v>
      </c>
      <c r="E8" s="29" t="s">
        <v>97</v>
      </c>
      <c r="F8" s="29" t="s">
        <v>49</v>
      </c>
      <c r="G8" s="29" t="s">
        <v>14</v>
      </c>
      <c r="H8" s="29" t="s">
        <v>50</v>
      </c>
      <c r="I8" s="29" t="s">
        <v>84</v>
      </c>
      <c r="J8" s="29" t="s">
        <v>17</v>
      </c>
      <c r="K8" s="29" t="s">
        <v>83</v>
      </c>
      <c r="L8" s="29" t="s">
        <v>16</v>
      </c>
      <c r="M8" s="58" t="s">
        <v>18</v>
      </c>
      <c r="N8" s="58" t="s">
        <v>181</v>
      </c>
      <c r="O8" s="29" t="s">
        <v>180</v>
      </c>
      <c r="P8" s="29" t="s">
        <v>91</v>
      </c>
      <c r="Q8" s="29" t="s">
        <v>45</v>
      </c>
      <c r="R8" s="29" t="s">
        <v>128</v>
      </c>
      <c r="S8" s="30" t="s">
        <v>130</v>
      </c>
      <c r="AA8" s="1"/>
    </row>
    <row r="9" spans="2:30" s="3" customFormat="1" ht="27.75" customHeight="1">
      <c r="B9" s="14"/>
      <c r="C9" s="31"/>
      <c r="D9" s="15"/>
      <c r="E9" s="15"/>
      <c r="F9" s="31"/>
      <c r="G9" s="31"/>
      <c r="H9" s="31"/>
      <c r="I9" s="31" t="s">
        <v>21</v>
      </c>
      <c r="J9" s="31" t="s">
        <v>20</v>
      </c>
      <c r="K9" s="31"/>
      <c r="L9" s="31" t="s">
        <v>19</v>
      </c>
      <c r="M9" s="31" t="s">
        <v>19</v>
      </c>
      <c r="N9" s="31" t="s">
        <v>188</v>
      </c>
      <c r="O9" s="31"/>
      <c r="P9" s="31" t="s">
        <v>184</v>
      </c>
      <c r="Q9" s="31" t="s">
        <v>19</v>
      </c>
      <c r="R9" s="31" t="s">
        <v>19</v>
      </c>
      <c r="S9" s="32" t="s">
        <v>19</v>
      </c>
      <c r="AA9" s="1"/>
    </row>
    <row r="10" spans="2:30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93</v>
      </c>
      <c r="R10" s="18" t="s">
        <v>94</v>
      </c>
      <c r="S10" s="19" t="s">
        <v>131</v>
      </c>
      <c r="AA10" s="1"/>
    </row>
    <row r="11" spans="2:30" s="4" customFormat="1" ht="18" customHeight="1">
      <c r="B11" s="111" t="s">
        <v>1944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12">
        <v>0</v>
      </c>
      <c r="Q11" s="68"/>
      <c r="R11" s="113">
        <v>0</v>
      </c>
      <c r="S11" s="113">
        <v>0</v>
      </c>
      <c r="AA11" s="1"/>
      <c r="AD11" s="1"/>
    </row>
    <row r="12" spans="2:30" ht="17.25" customHeight="1">
      <c r="B12" s="115" t="s">
        <v>196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</row>
    <row r="13" spans="2:30">
      <c r="B13" s="115" t="s">
        <v>92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2:30">
      <c r="B14" s="115" t="s">
        <v>179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</row>
    <row r="15" spans="2:30">
      <c r="B15" s="115" t="s">
        <v>187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</row>
    <row r="16" spans="2:30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</row>
    <row r="17" spans="2:19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</row>
    <row r="18" spans="2:19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</row>
    <row r="19" spans="2:19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</row>
    <row r="20" spans="2:19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</row>
    <row r="21" spans="2:19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</row>
    <row r="22" spans="2:19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</row>
    <row r="23" spans="2:19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</row>
    <row r="24" spans="2:19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</row>
    <row r="25" spans="2:19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</row>
    <row r="26" spans="2:19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</row>
    <row r="27" spans="2:19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</row>
    <row r="28" spans="2:19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</row>
    <row r="29" spans="2:19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</row>
    <row r="30" spans="2:19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31" spans="2:19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2:19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2:19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2:19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2:19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</row>
    <row r="36" spans="2:19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</row>
    <row r="37" spans="2:19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</row>
    <row r="38" spans="2:19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</row>
    <row r="39" spans="2:19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2:19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2:19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2:19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</row>
    <row r="43" spans="2:19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2:19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2:19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2:19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2:19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</row>
    <row r="48" spans="2:19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2:19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2:19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2:19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2:19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  <row r="53" spans="2:19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</row>
    <row r="54" spans="2:19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2:19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2:19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2:19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2:19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2:19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2:19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</row>
    <row r="61" spans="2:19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spans="2:19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2:19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</row>
    <row r="64" spans="2:19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</row>
    <row r="65" spans="2:19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2:19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2:19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2:19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2:19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</row>
    <row r="70" spans="2:19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spans="2:19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2:19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spans="2:19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</row>
    <row r="74" spans="2:19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</row>
    <row r="75" spans="2:19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</row>
    <row r="76" spans="2:19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2:19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2:19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2:19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</row>
    <row r="80" spans="2:19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</row>
    <row r="81" spans="2:19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</row>
    <row r="82" spans="2:19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</row>
    <row r="83" spans="2:19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</row>
    <row r="84" spans="2:19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</row>
    <row r="85" spans="2:19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</row>
    <row r="86" spans="2:19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  <row r="87" spans="2:19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</row>
    <row r="88" spans="2:19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</row>
    <row r="89" spans="2:19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</row>
    <row r="90" spans="2:19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</row>
    <row r="91" spans="2:19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</row>
    <row r="92" spans="2:19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</row>
    <row r="93" spans="2:19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</row>
    <row r="94" spans="2:19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</row>
    <row r="95" spans="2:19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</row>
    <row r="96" spans="2:19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</row>
    <row r="97" spans="2:19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</row>
    <row r="98" spans="2:19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</row>
    <row r="99" spans="2:19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</row>
    <row r="100" spans="2:19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</row>
    <row r="101" spans="2:19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</row>
    <row r="102" spans="2:19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</row>
    <row r="103" spans="2:19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</row>
    <row r="104" spans="2:19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</row>
    <row r="105" spans="2:19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</row>
    <row r="106" spans="2:19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</row>
    <row r="107" spans="2:19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</row>
    <row r="108" spans="2:19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</row>
    <row r="109" spans="2:19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</row>
    <row r="110" spans="2:19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</row>
    <row r="111" spans="2:19">
      <c r="B111" s="10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</row>
    <row r="112" spans="2:19">
      <c r="B112" s="10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</row>
    <row r="113" spans="2:19">
      <c r="B113" s="10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</row>
    <row r="114" spans="2:19">
      <c r="B114" s="10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</row>
    <row r="115" spans="2:19">
      <c r="B115" s="10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</row>
    <row r="116" spans="2:19">
      <c r="B116" s="10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</row>
    <row r="117" spans="2:19">
      <c r="B117" s="10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</row>
    <row r="118" spans="2:19">
      <c r="B118" s="101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</row>
    <row r="119" spans="2:19">
      <c r="B119" s="101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</row>
    <row r="120" spans="2:19">
      <c r="B120" s="101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</row>
    <row r="121" spans="2:19">
      <c r="B121" s="101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</row>
    <row r="122" spans="2:19">
      <c r="B122" s="101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</row>
    <row r="123" spans="2:19">
      <c r="B123" s="101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</row>
    <row r="124" spans="2:19">
      <c r="B124" s="101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</row>
    <row r="125" spans="2:19">
      <c r="B125" s="101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</row>
    <row r="126" spans="2:19">
      <c r="B126" s="101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</row>
    <row r="127" spans="2:19">
      <c r="B127" s="101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</row>
    <row r="128" spans="2:19">
      <c r="B128" s="101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</row>
    <row r="129" spans="2:19">
      <c r="B129" s="101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</row>
    <row r="130" spans="2:19">
      <c r="B130" s="101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</row>
    <row r="131" spans="2:19">
      <c r="B131" s="101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</row>
    <row r="132" spans="2:19">
      <c r="B132" s="101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</row>
    <row r="133" spans="2:19">
      <c r="B133" s="101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</row>
    <row r="134" spans="2:19">
      <c r="B134" s="101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</row>
    <row r="135" spans="2:19">
      <c r="B135" s="101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</row>
    <row r="136" spans="2:19">
      <c r="B136" s="101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</row>
    <row r="137" spans="2:19">
      <c r="B137" s="101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</row>
    <row r="138" spans="2:19">
      <c r="B138" s="101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</row>
    <row r="139" spans="2:19">
      <c r="B139" s="101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</row>
    <row r="140" spans="2:19">
      <c r="B140" s="101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</row>
    <row r="141" spans="2:19">
      <c r="B141" s="101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</row>
    <row r="142" spans="2:19">
      <c r="B142" s="101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</row>
    <row r="143" spans="2:19">
      <c r="B143" s="101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</row>
    <row r="144" spans="2:19">
      <c r="B144" s="101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</row>
    <row r="145" spans="2:19"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</row>
    <row r="146" spans="2:19">
      <c r="B146" s="101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</row>
    <row r="147" spans="2:19">
      <c r="B147" s="101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</row>
    <row r="148" spans="2:19">
      <c r="B148" s="101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</row>
    <row r="149" spans="2:19">
      <c r="B149" s="101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</row>
    <row r="150" spans="2:19">
      <c r="B150" s="101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</row>
    <row r="151" spans="2:19">
      <c r="B151" s="101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</row>
    <row r="152" spans="2:19">
      <c r="B152" s="101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</row>
    <row r="153" spans="2:19">
      <c r="B153" s="101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</row>
    <row r="154" spans="2:19">
      <c r="B154" s="101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</row>
    <row r="155" spans="2:19">
      <c r="B155" s="101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</row>
    <row r="156" spans="2:19">
      <c r="B156" s="101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</row>
    <row r="157" spans="2:19">
      <c r="B157" s="101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</row>
    <row r="158" spans="2:19">
      <c r="B158" s="101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</row>
    <row r="159" spans="2:19">
      <c r="B159" s="101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</row>
    <row r="160" spans="2:19">
      <c r="B160" s="101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</row>
    <row r="161" spans="2:19">
      <c r="B161" s="101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</row>
    <row r="162" spans="2:19">
      <c r="B162" s="101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</row>
    <row r="163" spans="2:19">
      <c r="B163" s="101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</row>
    <row r="164" spans="2:19">
      <c r="B164" s="101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</row>
    <row r="165" spans="2:19">
      <c r="B165" s="101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</row>
    <row r="166" spans="2:19">
      <c r="B166" s="101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</row>
    <row r="167" spans="2:19">
      <c r="B167" s="101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</row>
    <row r="168" spans="2:19">
      <c r="B168" s="101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</row>
    <row r="169" spans="2:19">
      <c r="B169" s="101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</row>
    <row r="170" spans="2:19">
      <c r="B170" s="101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</row>
    <row r="171" spans="2:19">
      <c r="B171" s="101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</row>
    <row r="172" spans="2:19">
      <c r="B172" s="101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</row>
    <row r="173" spans="2:19">
      <c r="B173" s="101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</row>
    <row r="174" spans="2:19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</row>
    <row r="175" spans="2:19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</row>
    <row r="176" spans="2:19">
      <c r="B176" s="101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</row>
    <row r="177" spans="2:19">
      <c r="B177" s="101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</row>
    <row r="178" spans="2:19">
      <c r="B178" s="101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</row>
    <row r="179" spans="2:19">
      <c r="B179" s="101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</row>
    <row r="180" spans="2:19">
      <c r="B180" s="101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</row>
    <row r="181" spans="2:19">
      <c r="B181" s="101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</row>
    <row r="182" spans="2:19">
      <c r="B182" s="101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</row>
    <row r="183" spans="2:19">
      <c r="B183" s="101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</row>
    <row r="184" spans="2:19">
      <c r="B184" s="101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</row>
    <row r="185" spans="2:19">
      <c r="B185" s="101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</row>
    <row r="186" spans="2:19">
      <c r="B186" s="101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</row>
    <row r="187" spans="2:19">
      <c r="B187" s="101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</row>
    <row r="188" spans="2:19">
      <c r="B188" s="101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</row>
    <row r="189" spans="2:19">
      <c r="B189" s="101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</row>
    <row r="190" spans="2:19">
      <c r="B190" s="101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</row>
    <row r="191" spans="2:19">
      <c r="B191" s="101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</row>
    <row r="192" spans="2:19">
      <c r="B192" s="101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</row>
    <row r="193" spans="2:19">
      <c r="B193" s="101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</row>
    <row r="194" spans="2:19">
      <c r="B194" s="101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</row>
    <row r="195" spans="2:19">
      <c r="B195" s="101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</row>
    <row r="196" spans="2:19">
      <c r="B196" s="101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</row>
    <row r="197" spans="2:19">
      <c r="B197" s="101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</row>
    <row r="198" spans="2:19">
      <c r="B198" s="101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</row>
    <row r="199" spans="2:19">
      <c r="B199" s="101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</row>
    <row r="200" spans="2:19">
      <c r="B200" s="101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</row>
    <row r="201" spans="2:19">
      <c r="B201" s="101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</row>
    <row r="202" spans="2:19">
      <c r="B202" s="101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</row>
    <row r="203" spans="2:19">
      <c r="B203" s="101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</row>
    <row r="204" spans="2:19">
      <c r="B204" s="101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</row>
    <row r="205" spans="2:19">
      <c r="B205" s="101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</row>
    <row r="206" spans="2:19">
      <c r="B206" s="101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</row>
    <row r="207" spans="2:19">
      <c r="B207" s="101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</row>
    <row r="208" spans="2:19">
      <c r="B208" s="101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</row>
    <row r="209" spans="2:19">
      <c r="B209" s="101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</row>
    <row r="210" spans="2:19">
      <c r="B210" s="101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</row>
    <row r="211" spans="2:19">
      <c r="B211" s="101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</row>
    <row r="212" spans="2:19">
      <c r="B212" s="101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</row>
    <row r="213" spans="2:19">
      <c r="B213" s="101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</row>
    <row r="214" spans="2:19">
      <c r="B214" s="101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</row>
    <row r="215" spans="2:19">
      <c r="B215" s="101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</row>
    <row r="216" spans="2:19">
      <c r="B216" s="101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</row>
    <row r="217" spans="2:19">
      <c r="B217" s="101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</row>
    <row r="218" spans="2:19">
      <c r="B218" s="101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</row>
    <row r="219" spans="2:19">
      <c r="B219" s="101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</row>
    <row r="220" spans="2:19">
      <c r="B220" s="101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</row>
    <row r="221" spans="2:19">
      <c r="B221" s="101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</row>
    <row r="222" spans="2:19">
      <c r="B222" s="101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</row>
    <row r="223" spans="2:19">
      <c r="B223" s="101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</row>
    <row r="224" spans="2:19">
      <c r="B224" s="101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</row>
    <row r="225" spans="2:19">
      <c r="B225" s="101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</row>
    <row r="226" spans="2:19">
      <c r="B226" s="101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</row>
    <row r="227" spans="2:19">
      <c r="B227" s="101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</row>
    <row r="228" spans="2:19">
      <c r="B228" s="101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</row>
    <row r="229" spans="2:19">
      <c r="B229" s="101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</row>
    <row r="230" spans="2:19">
      <c r="B230" s="101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</row>
    <row r="231" spans="2:19">
      <c r="B231" s="101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</row>
    <row r="232" spans="2:19">
      <c r="B232" s="101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</row>
    <row r="233" spans="2:19">
      <c r="B233" s="101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</row>
    <row r="234" spans="2:19">
      <c r="B234" s="101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</row>
    <row r="235" spans="2:19">
      <c r="B235" s="101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</row>
    <row r="236" spans="2:19">
      <c r="B236" s="101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</row>
    <row r="237" spans="2:19">
      <c r="B237" s="101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</row>
    <row r="238" spans="2:19">
      <c r="B238" s="101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</row>
    <row r="239" spans="2:19">
      <c r="B239" s="101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</row>
    <row r="240" spans="2:19">
      <c r="B240" s="101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</row>
    <row r="241" spans="2:19">
      <c r="B241" s="101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</row>
    <row r="242" spans="2:19">
      <c r="B242" s="101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</row>
    <row r="243" spans="2:19">
      <c r="B243" s="101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</row>
    <row r="244" spans="2:19">
      <c r="B244" s="101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</row>
    <row r="245" spans="2:19">
      <c r="B245" s="101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</row>
    <row r="246" spans="2:19">
      <c r="B246" s="101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</row>
    <row r="247" spans="2:19">
      <c r="B247" s="101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</row>
    <row r="248" spans="2:19">
      <c r="B248" s="101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</row>
    <row r="249" spans="2:19">
      <c r="B249" s="101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</row>
    <row r="250" spans="2:19">
      <c r="B250" s="101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</row>
    <row r="251" spans="2:19">
      <c r="B251" s="101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</row>
    <row r="252" spans="2:19">
      <c r="B252" s="101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</row>
    <row r="253" spans="2:19">
      <c r="B253" s="101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</row>
    <row r="254" spans="2:19">
      <c r="B254" s="101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</row>
    <row r="255" spans="2:19">
      <c r="B255" s="101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</row>
    <row r="256" spans="2:19">
      <c r="B256" s="101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</row>
    <row r="257" spans="2:19">
      <c r="B257" s="101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</row>
    <row r="258" spans="2:19">
      <c r="B258" s="101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</row>
    <row r="259" spans="2:19">
      <c r="B259" s="101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</row>
    <row r="260" spans="2:19">
      <c r="B260" s="101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</row>
    <row r="261" spans="2:19">
      <c r="B261" s="101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</row>
    <row r="262" spans="2:19">
      <c r="B262" s="101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</row>
    <row r="263" spans="2:19">
      <c r="B263" s="101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</row>
    <row r="264" spans="2:19">
      <c r="B264" s="101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</row>
    <row r="265" spans="2:19">
      <c r="B265" s="101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</row>
    <row r="266" spans="2:19">
      <c r="B266" s="101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</row>
    <row r="267" spans="2:19">
      <c r="B267" s="101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</row>
    <row r="268" spans="2:19">
      <c r="B268" s="101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</row>
    <row r="269" spans="2:19">
      <c r="B269" s="101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</row>
    <row r="270" spans="2:19">
      <c r="B270" s="101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</row>
    <row r="271" spans="2:19">
      <c r="B271" s="101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</row>
    <row r="272" spans="2:19">
      <c r="B272" s="101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</row>
    <row r="273" spans="2:19">
      <c r="B273" s="101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</row>
    <row r="274" spans="2:19">
      <c r="B274" s="101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</row>
    <row r="275" spans="2:19">
      <c r="B275" s="101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</row>
    <row r="276" spans="2:19">
      <c r="B276" s="101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</row>
    <row r="277" spans="2:19">
      <c r="B277" s="101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</row>
    <row r="278" spans="2:19">
      <c r="B278" s="101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</row>
    <row r="279" spans="2:19">
      <c r="B279" s="101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</row>
    <row r="280" spans="2:19">
      <c r="B280" s="101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</row>
    <row r="281" spans="2:19">
      <c r="B281" s="101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</row>
    <row r="282" spans="2:19">
      <c r="B282" s="101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</row>
    <row r="283" spans="2:19">
      <c r="B283" s="101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</row>
    <row r="284" spans="2:19">
      <c r="B284" s="101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</row>
    <row r="285" spans="2:19">
      <c r="B285" s="101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</row>
    <row r="286" spans="2:19">
      <c r="B286" s="101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</row>
    <row r="287" spans="2:19">
      <c r="B287" s="101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</row>
    <row r="288" spans="2:19">
      <c r="B288" s="101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</row>
    <row r="289" spans="2:19">
      <c r="B289" s="101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</row>
    <row r="290" spans="2:19">
      <c r="B290" s="101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</row>
    <row r="291" spans="2:19">
      <c r="B291" s="101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</row>
    <row r="292" spans="2:19">
      <c r="B292" s="101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</row>
    <row r="293" spans="2:19">
      <c r="B293" s="101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</row>
    <row r="294" spans="2:19">
      <c r="B294" s="101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</row>
    <row r="295" spans="2:19">
      <c r="B295" s="101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</row>
    <row r="296" spans="2:19">
      <c r="B296" s="101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</row>
    <row r="297" spans="2:19">
      <c r="B297" s="101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</row>
    <row r="298" spans="2:19">
      <c r="B298" s="101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</row>
    <row r="299" spans="2:19">
      <c r="B299" s="101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</row>
    <row r="300" spans="2:19">
      <c r="B300" s="101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</row>
    <row r="301" spans="2:19">
      <c r="B301" s="101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</row>
    <row r="302" spans="2:19">
      <c r="B302" s="101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</row>
    <row r="303" spans="2:19">
      <c r="B303" s="101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</row>
    <row r="304" spans="2:19">
      <c r="B304" s="101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</row>
    <row r="305" spans="2:19">
      <c r="B305" s="101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</row>
    <row r="306" spans="2:19">
      <c r="B306" s="101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</row>
    <row r="307" spans="2:19">
      <c r="B307" s="101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</row>
    <row r="308" spans="2:19">
      <c r="B308" s="101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</row>
    <row r="309" spans="2:19">
      <c r="B309" s="101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</row>
    <row r="310" spans="2:19">
      <c r="B310" s="101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</row>
    <row r="311" spans="2:19">
      <c r="B311" s="101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</row>
    <row r="312" spans="2:19">
      <c r="B312" s="101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</row>
    <row r="313" spans="2:19">
      <c r="B313" s="101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</row>
    <row r="314" spans="2:19">
      <c r="B314" s="101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</row>
    <row r="315" spans="2:19">
      <c r="B315" s="101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</row>
    <row r="316" spans="2:19">
      <c r="B316" s="101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</row>
    <row r="317" spans="2:19">
      <c r="B317" s="101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</row>
    <row r="318" spans="2:19">
      <c r="B318" s="101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</row>
    <row r="319" spans="2:19">
      <c r="B319" s="101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</row>
    <row r="320" spans="2:19">
      <c r="B320" s="101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</row>
    <row r="321" spans="2:19">
      <c r="B321" s="101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</row>
    <row r="322" spans="2:19">
      <c r="B322" s="101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</row>
    <row r="323" spans="2:19">
      <c r="B323" s="101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</row>
    <row r="324" spans="2:19">
      <c r="B324" s="101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</row>
    <row r="325" spans="2:19">
      <c r="B325" s="101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</row>
    <row r="326" spans="2:19">
      <c r="B326" s="101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</row>
    <row r="327" spans="2:19">
      <c r="B327" s="101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</row>
    <row r="328" spans="2:19">
      <c r="B328" s="101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</row>
    <row r="329" spans="2:19">
      <c r="B329" s="101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</row>
    <row r="330" spans="2:19">
      <c r="B330" s="101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</row>
    <row r="331" spans="2:19">
      <c r="B331" s="101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</row>
    <row r="332" spans="2:19">
      <c r="B332" s="101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</row>
    <row r="333" spans="2:19">
      <c r="B333" s="101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</row>
    <row r="334" spans="2:19">
      <c r="B334" s="101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</row>
    <row r="335" spans="2:19">
      <c r="B335" s="101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</row>
    <row r="336" spans="2:19">
      <c r="B336" s="101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</row>
    <row r="337" spans="2:19">
      <c r="B337" s="101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</row>
    <row r="338" spans="2:19">
      <c r="B338" s="101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</row>
    <row r="339" spans="2:19">
      <c r="B339" s="101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</row>
    <row r="340" spans="2:19">
      <c r="B340" s="101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</row>
    <row r="341" spans="2:19">
      <c r="B341" s="101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</row>
    <row r="342" spans="2:19">
      <c r="B342" s="101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</row>
    <row r="343" spans="2:19">
      <c r="B343" s="101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</row>
    <row r="344" spans="2:19">
      <c r="B344" s="101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</row>
    <row r="345" spans="2:19">
      <c r="B345" s="101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</row>
    <row r="346" spans="2:19">
      <c r="B346" s="101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</row>
    <row r="347" spans="2:19">
      <c r="B347" s="101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</row>
    <row r="348" spans="2:19">
      <c r="B348" s="101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</row>
    <row r="349" spans="2:19">
      <c r="B349" s="101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</row>
    <row r="350" spans="2:19">
      <c r="B350" s="101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</row>
    <row r="351" spans="2:19">
      <c r="B351" s="101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</row>
    <row r="352" spans="2:19">
      <c r="B352" s="101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</row>
    <row r="353" spans="2:19">
      <c r="B353" s="101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</row>
    <row r="354" spans="2:19">
      <c r="B354" s="101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</row>
    <row r="355" spans="2:19">
      <c r="B355" s="101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</row>
    <row r="356" spans="2:19">
      <c r="B356" s="101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</row>
    <row r="357" spans="2:19">
      <c r="B357" s="101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</row>
    <row r="358" spans="2:19">
      <c r="B358" s="101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</row>
    <row r="359" spans="2:19">
      <c r="B359" s="101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</row>
    <row r="360" spans="2:19">
      <c r="B360" s="101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</row>
    <row r="361" spans="2:19">
      <c r="B361" s="101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</row>
    <row r="362" spans="2:19">
      <c r="B362" s="101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</row>
    <row r="363" spans="2:19">
      <c r="B363" s="101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</row>
    <row r="364" spans="2:19">
      <c r="B364" s="101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</row>
    <row r="365" spans="2:19">
      <c r="B365" s="101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</row>
    <row r="366" spans="2:19">
      <c r="B366" s="101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</row>
    <row r="367" spans="2:19">
      <c r="B367" s="101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</row>
    <row r="368" spans="2:19">
      <c r="B368" s="101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</row>
    <row r="369" spans="2:19">
      <c r="B369" s="101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</row>
    <row r="370" spans="2:19">
      <c r="B370" s="101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</row>
    <row r="371" spans="2:19">
      <c r="B371" s="101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</row>
    <row r="372" spans="2:19">
      <c r="B372" s="101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</row>
    <row r="373" spans="2:19">
      <c r="B373" s="101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</row>
    <row r="374" spans="2:19">
      <c r="B374" s="101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</row>
    <row r="375" spans="2:19">
      <c r="B375" s="101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</row>
    <row r="376" spans="2:19">
      <c r="B376" s="101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</row>
    <row r="377" spans="2:19">
      <c r="B377" s="101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</row>
    <row r="378" spans="2:19">
      <c r="B378" s="101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</row>
    <row r="379" spans="2:19">
      <c r="B379" s="101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</row>
    <row r="380" spans="2:19">
      <c r="B380" s="101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</row>
    <row r="381" spans="2:19">
      <c r="B381" s="101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</row>
    <row r="382" spans="2:19">
      <c r="B382" s="101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</row>
    <row r="383" spans="2:19">
      <c r="B383" s="101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</row>
    <row r="384" spans="2:19">
      <c r="B384" s="101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</row>
    <row r="385" spans="2:19">
      <c r="B385" s="101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</row>
    <row r="386" spans="2:19">
      <c r="B386" s="101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</row>
    <row r="387" spans="2:19">
      <c r="B387" s="101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</row>
    <row r="388" spans="2:19">
      <c r="B388" s="101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</row>
    <row r="389" spans="2:19">
      <c r="B389" s="101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</row>
    <row r="390" spans="2:19">
      <c r="B390" s="101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</row>
    <row r="391" spans="2:19">
      <c r="B391" s="101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</row>
    <row r="392" spans="2:19">
      <c r="B392" s="101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</row>
    <row r="393" spans="2:19">
      <c r="B393" s="101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</row>
    <row r="394" spans="2:19">
      <c r="B394" s="101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</row>
    <row r="395" spans="2:19">
      <c r="B395" s="101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</row>
    <row r="396" spans="2:19">
      <c r="B396" s="101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</row>
    <row r="397" spans="2:19">
      <c r="B397" s="101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</row>
    <row r="398" spans="2:19">
      <c r="B398" s="101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</row>
    <row r="399" spans="2:19">
      <c r="B399" s="101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</row>
    <row r="400" spans="2:19">
      <c r="B400" s="101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</row>
    <row r="401" spans="2:19">
      <c r="B401" s="101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</row>
    <row r="402" spans="2:19">
      <c r="B402" s="101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</row>
    <row r="403" spans="2:19">
      <c r="B403" s="101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</row>
    <row r="404" spans="2:19">
      <c r="B404" s="101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</row>
    <row r="405" spans="2:19">
      <c r="B405" s="101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</row>
    <row r="406" spans="2:19">
      <c r="B406" s="101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</row>
    <row r="407" spans="2:19">
      <c r="B407" s="101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</row>
    <row r="408" spans="2:19">
      <c r="B408" s="101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</row>
    <row r="409" spans="2:19">
      <c r="B409" s="101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</row>
    <row r="410" spans="2:19">
      <c r="B410" s="101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</row>
    <row r="411" spans="2:19">
      <c r="B411" s="101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</row>
    <row r="412" spans="2:19">
      <c r="B412" s="101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</row>
    <row r="413" spans="2:19">
      <c r="B413" s="101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</row>
    <row r="414" spans="2:19">
      <c r="B414" s="101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</row>
    <row r="415" spans="2:19">
      <c r="B415" s="101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</row>
    <row r="416" spans="2:19">
      <c r="B416" s="101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</row>
    <row r="417" spans="2:19">
      <c r="B417" s="101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</row>
    <row r="418" spans="2:19">
      <c r="B418" s="101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</row>
    <row r="419" spans="2:19">
      <c r="B419" s="101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</row>
    <row r="420" spans="2:19">
      <c r="B420" s="101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</row>
    <row r="421" spans="2:19">
      <c r="B421" s="101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</row>
    <row r="422" spans="2:19">
      <c r="B422" s="101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</row>
    <row r="423" spans="2:19">
      <c r="B423" s="101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</row>
    <row r="424" spans="2:19">
      <c r="B424" s="101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</row>
    <row r="425" spans="2:19">
      <c r="B425" s="101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</row>
    <row r="426" spans="2:19">
      <c r="B426" s="101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</row>
    <row r="427" spans="2:19">
      <c r="B427" s="101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</row>
    <row r="428" spans="2:19">
      <c r="B428" s="101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</row>
    <row r="429" spans="2:19">
      <c r="B429" s="101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</row>
    <row r="430" spans="2:19">
      <c r="B430" s="101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</row>
    <row r="431" spans="2:19">
      <c r="B431" s="101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</row>
    <row r="432" spans="2:19">
      <c r="B432" s="101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</row>
    <row r="433" spans="2:19">
      <c r="B433" s="101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</row>
    <row r="434" spans="2:19">
      <c r="B434" s="101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</row>
    <row r="435" spans="2:19">
      <c r="B435" s="101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</row>
    <row r="436" spans="2:19">
      <c r="B436" s="101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</row>
    <row r="437" spans="2:19">
      <c r="B437" s="101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</row>
    <row r="438" spans="2:19">
      <c r="B438" s="101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</row>
    <row r="439" spans="2:19">
      <c r="B439" s="101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</row>
    <row r="440" spans="2:19">
      <c r="B440" s="101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</row>
    <row r="441" spans="2:19">
      <c r="B441" s="101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</row>
    <row r="442" spans="2:19">
      <c r="B442" s="101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</row>
    <row r="443" spans="2:19">
      <c r="B443" s="101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</row>
    <row r="444" spans="2:19">
      <c r="B444" s="101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</row>
    <row r="445" spans="2:19">
      <c r="B445" s="101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</row>
    <row r="446" spans="2:19">
      <c r="B446" s="101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</row>
    <row r="447" spans="2:19">
      <c r="B447" s="101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</row>
    <row r="448" spans="2:19">
      <c r="B448" s="101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</row>
    <row r="449" spans="2:19">
      <c r="B449" s="101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</row>
    <row r="450" spans="2:19">
      <c r="B450" s="101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</row>
    <row r="451" spans="2:19">
      <c r="B451" s="101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</row>
    <row r="452" spans="2:19">
      <c r="B452" s="101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</row>
    <row r="453" spans="2:19">
      <c r="B453" s="101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</row>
    <row r="454" spans="2:19">
      <c r="B454" s="101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</row>
    <row r="455" spans="2:19">
      <c r="B455" s="101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</row>
    <row r="456" spans="2:19">
      <c r="B456" s="101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</row>
    <row r="457" spans="2:19">
      <c r="B457" s="101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</row>
    <row r="458" spans="2:19">
      <c r="B458" s="101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</row>
    <row r="459" spans="2:19">
      <c r="B459" s="101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</row>
    <row r="460" spans="2:19">
      <c r="B460" s="101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</row>
    <row r="461" spans="2:19">
      <c r="B461" s="101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</row>
    <row r="462" spans="2:19">
      <c r="B462" s="101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</row>
    <row r="463" spans="2:19">
      <c r="B463" s="101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</row>
    <row r="464" spans="2:19">
      <c r="B464" s="101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</row>
    <row r="465" spans="2:19">
      <c r="B465" s="101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</row>
    <row r="466" spans="2:19">
      <c r="B466" s="101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</row>
    <row r="467" spans="2:19">
      <c r="B467" s="101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</row>
    <row r="468" spans="2:19">
      <c r="B468" s="101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</row>
    <row r="469" spans="2:19">
      <c r="B469" s="101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</row>
    <row r="470" spans="2:19">
      <c r="B470" s="101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</row>
    <row r="471" spans="2:19">
      <c r="B471" s="101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</row>
    <row r="472" spans="2:19">
      <c r="B472" s="101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</row>
    <row r="473" spans="2:19">
      <c r="B473" s="101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</row>
    <row r="474" spans="2:19">
      <c r="B474" s="101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</row>
    <row r="475" spans="2:19">
      <c r="B475" s="101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</row>
    <row r="476" spans="2:19">
      <c r="B476" s="101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</row>
    <row r="477" spans="2:19">
      <c r="B477" s="101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</row>
    <row r="478" spans="2:19">
      <c r="B478" s="101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</row>
    <row r="479" spans="2:19">
      <c r="B479" s="101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</row>
    <row r="480" spans="2:19">
      <c r="B480" s="101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</row>
    <row r="481" spans="2:19">
      <c r="B481" s="101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</row>
    <row r="482" spans="2:19">
      <c r="B482" s="101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</row>
    <row r="483" spans="2:19">
      <c r="B483" s="101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</row>
    <row r="484" spans="2:19">
      <c r="B484" s="101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</row>
    <row r="485" spans="2:19">
      <c r="B485" s="101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</row>
    <row r="486" spans="2:19">
      <c r="B486" s="101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</row>
    <row r="487" spans="2:19">
      <c r="B487" s="101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</row>
    <row r="488" spans="2:19">
      <c r="B488" s="101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</row>
    <row r="489" spans="2:19">
      <c r="B489" s="101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</row>
    <row r="490" spans="2:19">
      <c r="B490" s="101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</row>
    <row r="491" spans="2:19">
      <c r="B491" s="101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</row>
    <row r="492" spans="2:19">
      <c r="B492" s="101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</row>
    <row r="493" spans="2:19">
      <c r="B493" s="101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</row>
    <row r="494" spans="2:19">
      <c r="B494" s="101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</row>
    <row r="495" spans="2:19">
      <c r="B495" s="101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</row>
    <row r="496" spans="2:19">
      <c r="B496" s="101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</row>
    <row r="497" spans="2:19">
      <c r="B497" s="101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</row>
    <row r="498" spans="2:19">
      <c r="B498" s="101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</row>
    <row r="499" spans="2:19">
      <c r="B499" s="101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</row>
    <row r="500" spans="2:19">
      <c r="B500" s="101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</row>
    <row r="501" spans="2:19">
      <c r="B501" s="101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</row>
    <row r="502" spans="2:19">
      <c r="B502" s="101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</row>
    <row r="503" spans="2:19">
      <c r="B503" s="101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</row>
    <row r="504" spans="2:19">
      <c r="B504" s="101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</row>
    <row r="505" spans="2:19">
      <c r="B505" s="101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</row>
    <row r="506" spans="2:19">
      <c r="B506" s="101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</row>
    <row r="507" spans="2:19">
      <c r="B507" s="101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</row>
    <row r="508" spans="2:19">
      <c r="B508" s="101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</row>
    <row r="509" spans="2:19">
      <c r="B509" s="101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</row>
    <row r="510" spans="2:19">
      <c r="B510" s="101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</row>
    <row r="511" spans="2:19">
      <c r="B511" s="101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</row>
    <row r="512" spans="2:19">
      <c r="B512" s="101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</row>
    <row r="513" spans="2:19">
      <c r="B513" s="101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</row>
    <row r="514" spans="2:19">
      <c r="B514" s="101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</row>
    <row r="515" spans="2:19">
      <c r="B515" s="101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</row>
    <row r="516" spans="2:19">
      <c r="B516" s="101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</row>
    <row r="517" spans="2:19">
      <c r="B517" s="101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</row>
    <row r="518" spans="2:19">
      <c r="B518" s="101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</row>
    <row r="519" spans="2:19">
      <c r="B519" s="101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</row>
    <row r="520" spans="2:19">
      <c r="B520" s="101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</row>
    <row r="521" spans="2:19">
      <c r="B521" s="101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</row>
    <row r="522" spans="2:19">
      <c r="B522" s="101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</row>
    <row r="523" spans="2:19">
      <c r="B523" s="101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</row>
    <row r="524" spans="2:19">
      <c r="B524" s="101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</row>
    <row r="525" spans="2:19">
      <c r="B525" s="101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</row>
    <row r="526" spans="2:19">
      <c r="B526" s="101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</row>
    <row r="527" spans="2:19">
      <c r="B527" s="101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</row>
    <row r="528" spans="2:19">
      <c r="B528" s="101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</row>
    <row r="529" spans="2:19">
      <c r="B529" s="101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</row>
    <row r="530" spans="2:19">
      <c r="B530" s="101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</row>
    <row r="531" spans="2:19">
      <c r="B531" s="101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</row>
    <row r="532" spans="2:19">
      <c r="B532" s="101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</row>
    <row r="533" spans="2:19">
      <c r="B533" s="101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</row>
    <row r="534" spans="2:19">
      <c r="B534" s="101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</row>
    <row r="535" spans="2:19">
      <c r="B535" s="101"/>
      <c r="C535" s="101"/>
      <c r="D535" s="101"/>
      <c r="E535" s="101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</row>
    <row r="536" spans="2:19">
      <c r="B536" s="101"/>
      <c r="C536" s="101"/>
      <c r="D536" s="101"/>
      <c r="E536" s="101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</row>
    <row r="537" spans="2:19">
      <c r="B537" s="101"/>
      <c r="C537" s="101"/>
      <c r="D537" s="101"/>
      <c r="E537" s="101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</row>
    <row r="538" spans="2:19">
      <c r="B538" s="116"/>
      <c r="C538" s="101"/>
      <c r="D538" s="101"/>
      <c r="E538" s="101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</row>
    <row r="539" spans="2:19">
      <c r="B539" s="116"/>
      <c r="C539" s="101"/>
      <c r="D539" s="101"/>
      <c r="E539" s="101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</row>
    <row r="540" spans="2:19">
      <c r="B540" s="117"/>
      <c r="C540" s="101"/>
      <c r="D540" s="101"/>
      <c r="E540" s="101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</row>
    <row r="541" spans="2:19">
      <c r="B541" s="101"/>
      <c r="C541" s="101"/>
      <c r="D541" s="101"/>
      <c r="E541" s="101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</row>
    <row r="542" spans="2:19">
      <c r="B542" s="101"/>
      <c r="C542" s="101"/>
      <c r="D542" s="101"/>
      <c r="E542" s="101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</row>
    <row r="543" spans="2:19">
      <c r="B543" s="101"/>
      <c r="C543" s="101"/>
      <c r="D543" s="101"/>
      <c r="E543" s="101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</row>
    <row r="544" spans="2:19">
      <c r="B544" s="101"/>
      <c r="C544" s="101"/>
      <c r="D544" s="101"/>
      <c r="E544" s="101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</row>
    <row r="545" spans="2:19">
      <c r="B545" s="101"/>
      <c r="C545" s="101"/>
      <c r="D545" s="101"/>
      <c r="E545" s="101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</row>
    <row r="546" spans="2:19">
      <c r="B546" s="101"/>
      <c r="C546" s="101"/>
      <c r="D546" s="101"/>
      <c r="E546" s="101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</row>
    <row r="547" spans="2:19">
      <c r="B547" s="101"/>
      <c r="C547" s="101"/>
      <c r="D547" s="101"/>
      <c r="E547" s="101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</row>
    <row r="548" spans="2:19">
      <c r="B548" s="101"/>
      <c r="C548" s="101"/>
      <c r="D548" s="101"/>
      <c r="E548" s="101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</row>
    <row r="549" spans="2:19">
      <c r="B549" s="101"/>
      <c r="C549" s="101"/>
      <c r="D549" s="101"/>
      <c r="E549" s="101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</row>
    <row r="550" spans="2:19">
      <c r="B550" s="101"/>
      <c r="C550" s="101"/>
      <c r="D550" s="101"/>
      <c r="E550" s="101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</row>
    <row r="551" spans="2:19">
      <c r="B551" s="101"/>
      <c r="C551" s="101"/>
      <c r="D551" s="101"/>
      <c r="E551" s="101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</row>
    <row r="552" spans="2:19">
      <c r="B552" s="101"/>
      <c r="C552" s="101"/>
      <c r="D552" s="101"/>
      <c r="E552" s="101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</row>
    <row r="553" spans="2:19">
      <c r="B553" s="101"/>
      <c r="C553" s="101"/>
      <c r="D553" s="101"/>
      <c r="E553" s="101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</row>
    <row r="554" spans="2:19">
      <c r="B554" s="101"/>
      <c r="C554" s="101"/>
      <c r="D554" s="101"/>
      <c r="E554" s="101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</row>
    <row r="555" spans="2:19">
      <c r="B555" s="101"/>
      <c r="C555" s="101"/>
      <c r="D555" s="101"/>
      <c r="E555" s="101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</row>
    <row r="556" spans="2:19">
      <c r="B556" s="101"/>
      <c r="C556" s="101"/>
      <c r="D556" s="101"/>
      <c r="E556" s="101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</row>
    <row r="557" spans="2:19">
      <c r="B557" s="101"/>
      <c r="C557" s="101"/>
      <c r="D557" s="101"/>
      <c r="E557" s="101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</row>
    <row r="558" spans="2:19">
      <c r="B558" s="101"/>
      <c r="C558" s="101"/>
      <c r="D558" s="101"/>
      <c r="E558" s="101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</row>
    <row r="559" spans="2:19">
      <c r="B559" s="101"/>
      <c r="C559" s="101"/>
      <c r="D559" s="101"/>
      <c r="E559" s="101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</row>
    <row r="560" spans="2:19">
      <c r="B560" s="101"/>
      <c r="C560" s="101"/>
      <c r="D560" s="101"/>
      <c r="E560" s="101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</row>
    <row r="561" spans="2:19">
      <c r="B561" s="101"/>
      <c r="C561" s="101"/>
      <c r="D561" s="101"/>
      <c r="E561" s="101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</row>
    <row r="562" spans="2:19">
      <c r="B562" s="101"/>
      <c r="C562" s="101"/>
      <c r="D562" s="101"/>
      <c r="E562" s="101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</row>
    <row r="563" spans="2:19">
      <c r="B563" s="101"/>
      <c r="C563" s="101"/>
      <c r="D563" s="101"/>
      <c r="E563" s="101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</row>
    <row r="564" spans="2:19">
      <c r="B564" s="101"/>
      <c r="C564" s="101"/>
      <c r="D564" s="101"/>
      <c r="E564" s="101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</row>
    <row r="565" spans="2:19">
      <c r="B565" s="101"/>
      <c r="C565" s="101"/>
      <c r="D565" s="101"/>
      <c r="E565" s="101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</row>
    <row r="566" spans="2:19">
      <c r="B566" s="101"/>
      <c r="C566" s="101"/>
      <c r="D566" s="101"/>
      <c r="E566" s="101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</row>
    <row r="567" spans="2:19">
      <c r="B567" s="101"/>
      <c r="C567" s="101"/>
      <c r="D567" s="101"/>
      <c r="E567" s="101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</row>
    <row r="568" spans="2:19">
      <c r="B568" s="101"/>
      <c r="C568" s="101"/>
      <c r="D568" s="101"/>
      <c r="E568" s="101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</row>
    <row r="569" spans="2:19">
      <c r="B569" s="101"/>
      <c r="C569" s="101"/>
      <c r="D569" s="101"/>
      <c r="E569" s="101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</row>
    <row r="570" spans="2:19">
      <c r="B570" s="101"/>
      <c r="C570" s="101"/>
      <c r="D570" s="101"/>
      <c r="E570" s="101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</row>
    <row r="571" spans="2:19">
      <c r="B571" s="101"/>
      <c r="C571" s="101"/>
      <c r="D571" s="101"/>
      <c r="E571" s="101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</row>
    <row r="572" spans="2:19">
      <c r="B572" s="101"/>
      <c r="C572" s="101"/>
      <c r="D572" s="101"/>
      <c r="E572" s="101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</row>
    <row r="573" spans="2:19">
      <c r="B573" s="101"/>
      <c r="C573" s="101"/>
      <c r="D573" s="101"/>
      <c r="E573" s="101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</row>
    <row r="574" spans="2:19">
      <c r="B574" s="101"/>
      <c r="C574" s="101"/>
      <c r="D574" s="101"/>
      <c r="E574" s="101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</row>
    <row r="575" spans="2:19">
      <c r="B575" s="101"/>
      <c r="C575" s="101"/>
      <c r="D575" s="101"/>
      <c r="E575" s="101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</row>
    <row r="576" spans="2:19">
      <c r="B576" s="101"/>
      <c r="C576" s="101"/>
      <c r="D576" s="101"/>
      <c r="E576" s="101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</row>
    <row r="577" spans="2:19">
      <c r="B577" s="101"/>
      <c r="C577" s="101"/>
      <c r="D577" s="101"/>
      <c r="E577" s="101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</row>
    <row r="578" spans="2:19">
      <c r="B578" s="101"/>
      <c r="C578" s="101"/>
      <c r="D578" s="101"/>
      <c r="E578" s="101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</row>
    <row r="579" spans="2:19">
      <c r="B579" s="101"/>
      <c r="C579" s="101"/>
      <c r="D579" s="101"/>
      <c r="E579" s="101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</row>
    <row r="580" spans="2:19">
      <c r="B580" s="101"/>
      <c r="C580" s="101"/>
      <c r="D580" s="101"/>
      <c r="E580" s="101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</row>
    <row r="581" spans="2:19">
      <c r="B581" s="101"/>
      <c r="C581" s="101"/>
      <c r="D581" s="101"/>
      <c r="E581" s="101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</row>
    <row r="582" spans="2:19">
      <c r="B582" s="101"/>
      <c r="C582" s="101"/>
      <c r="D582" s="101"/>
      <c r="E582" s="101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</row>
    <row r="583" spans="2:19">
      <c r="B583" s="101"/>
      <c r="C583" s="101"/>
      <c r="D583" s="101"/>
      <c r="E583" s="101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</row>
    <row r="584" spans="2:19">
      <c r="B584" s="101"/>
      <c r="C584" s="101"/>
      <c r="D584" s="101"/>
      <c r="E584" s="101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</row>
    <row r="585" spans="2:19">
      <c r="B585" s="101"/>
      <c r="C585" s="101"/>
      <c r="D585" s="101"/>
      <c r="E585" s="101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</row>
    <row r="586" spans="2:19">
      <c r="B586" s="101"/>
      <c r="C586" s="101"/>
      <c r="D586" s="101"/>
      <c r="E586" s="101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</row>
    <row r="587" spans="2:19">
      <c r="B587" s="101"/>
      <c r="C587" s="101"/>
      <c r="D587" s="101"/>
      <c r="E587" s="101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</row>
    <row r="588" spans="2:19">
      <c r="B588" s="101"/>
      <c r="C588" s="101"/>
      <c r="D588" s="101"/>
      <c r="E588" s="101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</row>
    <row r="589" spans="2:19">
      <c r="B589" s="101"/>
      <c r="C589" s="101"/>
      <c r="D589" s="101"/>
      <c r="E589" s="101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</row>
    <row r="590" spans="2:19">
      <c r="B590" s="101"/>
      <c r="C590" s="101"/>
      <c r="D590" s="101"/>
      <c r="E590" s="101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</row>
    <row r="591" spans="2:19">
      <c r="B591" s="101"/>
      <c r="C591" s="101"/>
      <c r="D591" s="101"/>
      <c r="E591" s="101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</row>
    <row r="592" spans="2:19">
      <c r="B592" s="101"/>
      <c r="C592" s="101"/>
      <c r="D592" s="101"/>
      <c r="E592" s="101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</row>
    <row r="593" spans="2:19">
      <c r="B593" s="101"/>
      <c r="C593" s="101"/>
      <c r="D593" s="101"/>
      <c r="E593" s="101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</row>
    <row r="594" spans="2:19">
      <c r="B594" s="101"/>
      <c r="C594" s="101"/>
      <c r="D594" s="101"/>
      <c r="E594" s="101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</row>
    <row r="595" spans="2:19">
      <c r="B595" s="101"/>
      <c r="C595" s="101"/>
      <c r="D595" s="101"/>
      <c r="E595" s="101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</row>
    <row r="596" spans="2:19">
      <c r="B596" s="101"/>
      <c r="C596" s="101"/>
      <c r="D596" s="101"/>
      <c r="E596" s="101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</row>
    <row r="597" spans="2:19">
      <c r="B597" s="101"/>
      <c r="C597" s="101"/>
      <c r="D597" s="101"/>
      <c r="E597" s="101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</row>
    <row r="598" spans="2:19">
      <c r="B598" s="101"/>
      <c r="C598" s="101"/>
      <c r="D598" s="101"/>
      <c r="E598" s="101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</row>
    <row r="599" spans="2:19">
      <c r="B599" s="101"/>
      <c r="C599" s="101"/>
      <c r="D599" s="101"/>
      <c r="E599" s="101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</row>
    <row r="600" spans="2:19">
      <c r="B600" s="101"/>
      <c r="C600" s="101"/>
      <c r="D600" s="101"/>
      <c r="E600" s="101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</row>
    <row r="601" spans="2:19">
      <c r="B601" s="101"/>
      <c r="C601" s="101"/>
      <c r="D601" s="101"/>
      <c r="E601" s="101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</row>
    <row r="602" spans="2:19">
      <c r="B602" s="101"/>
      <c r="C602" s="101"/>
      <c r="D602" s="101"/>
      <c r="E602" s="101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</row>
    <row r="603" spans="2:19">
      <c r="B603" s="101"/>
      <c r="C603" s="101"/>
      <c r="D603" s="101"/>
      <c r="E603" s="101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</row>
    <row r="604" spans="2:19">
      <c r="B604" s="101"/>
      <c r="C604" s="101"/>
      <c r="D604" s="101"/>
      <c r="E604" s="101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</row>
    <row r="605" spans="2:19">
      <c r="B605" s="101"/>
      <c r="C605" s="101"/>
      <c r="D605" s="101"/>
      <c r="E605" s="101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</row>
    <row r="606" spans="2:19">
      <c r="B606" s="101"/>
      <c r="C606" s="101"/>
      <c r="D606" s="101"/>
      <c r="E606" s="101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</row>
    <row r="607" spans="2:19">
      <c r="B607" s="101"/>
      <c r="C607" s="101"/>
      <c r="D607" s="101"/>
      <c r="E607" s="101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</row>
    <row r="608" spans="2:19">
      <c r="B608" s="101"/>
      <c r="C608" s="101"/>
      <c r="D608" s="101"/>
      <c r="E608" s="101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</row>
    <row r="609" spans="2:19">
      <c r="B609" s="101"/>
      <c r="C609" s="101"/>
      <c r="D609" s="101"/>
      <c r="E609" s="101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</row>
    <row r="610" spans="2:19">
      <c r="B610" s="101"/>
      <c r="C610" s="101"/>
      <c r="D610" s="101"/>
      <c r="E610" s="101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</row>
    <row r="611" spans="2:19">
      <c r="B611" s="101"/>
      <c r="C611" s="101"/>
      <c r="D611" s="101"/>
      <c r="E611" s="101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</row>
    <row r="612" spans="2:19">
      <c r="B612" s="101"/>
      <c r="C612" s="101"/>
      <c r="D612" s="101"/>
      <c r="E612" s="101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</row>
    <row r="613" spans="2:19">
      <c r="B613" s="101"/>
      <c r="C613" s="101"/>
      <c r="D613" s="101"/>
      <c r="E613" s="101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</row>
    <row r="614" spans="2:19">
      <c r="B614" s="101"/>
      <c r="C614" s="101"/>
      <c r="D614" s="101"/>
      <c r="E614" s="101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</row>
    <row r="615" spans="2:19">
      <c r="B615" s="101"/>
      <c r="C615" s="101"/>
      <c r="D615" s="101"/>
      <c r="E615" s="101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</row>
    <row r="616" spans="2:19">
      <c r="B616" s="101"/>
      <c r="C616" s="101"/>
      <c r="D616" s="101"/>
      <c r="E616" s="101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</row>
    <row r="617" spans="2:19">
      <c r="B617" s="101"/>
      <c r="C617" s="101"/>
      <c r="D617" s="101"/>
      <c r="E617" s="101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</row>
    <row r="618" spans="2:19">
      <c r="B618" s="101"/>
      <c r="C618" s="101"/>
      <c r="D618" s="101"/>
      <c r="E618" s="101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</row>
    <row r="619" spans="2:19">
      <c r="B619" s="101"/>
      <c r="C619" s="101"/>
      <c r="D619" s="101"/>
      <c r="E619" s="101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</row>
    <row r="620" spans="2:19">
      <c r="B620" s="101"/>
      <c r="C620" s="101"/>
      <c r="D620" s="101"/>
      <c r="E620" s="101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</row>
    <row r="621" spans="2:19">
      <c r="B621" s="101"/>
      <c r="C621" s="101"/>
      <c r="D621" s="101"/>
      <c r="E621" s="101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</row>
    <row r="622" spans="2:19">
      <c r="B622" s="101"/>
      <c r="C622" s="101"/>
      <c r="D622" s="101"/>
      <c r="E622" s="101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</row>
    <row r="623" spans="2:19">
      <c r="B623" s="101"/>
      <c r="C623" s="101"/>
      <c r="D623" s="101"/>
      <c r="E623" s="101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</row>
    <row r="624" spans="2:19">
      <c r="B624" s="101"/>
      <c r="C624" s="101"/>
      <c r="D624" s="101"/>
      <c r="E624" s="101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</row>
    <row r="625" spans="2:19">
      <c r="B625" s="101"/>
      <c r="C625" s="101"/>
      <c r="D625" s="101"/>
      <c r="E625" s="101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</row>
    <row r="626" spans="2:19">
      <c r="B626" s="101"/>
      <c r="C626" s="101"/>
      <c r="D626" s="101"/>
      <c r="E626" s="101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</row>
    <row r="627" spans="2:19">
      <c r="B627" s="101"/>
      <c r="C627" s="101"/>
      <c r="D627" s="101"/>
      <c r="E627" s="101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</row>
    <row r="628" spans="2:19">
      <c r="B628" s="101"/>
      <c r="C628" s="101"/>
      <c r="D628" s="101"/>
      <c r="E628" s="101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</row>
    <row r="629" spans="2:19">
      <c r="B629" s="101"/>
      <c r="C629" s="101"/>
      <c r="D629" s="101"/>
      <c r="E629" s="101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</row>
    <row r="630" spans="2:19">
      <c r="B630" s="101"/>
      <c r="C630" s="101"/>
      <c r="D630" s="101"/>
      <c r="E630" s="101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</row>
    <row r="631" spans="2:19">
      <c r="B631" s="101"/>
      <c r="C631" s="101"/>
      <c r="D631" s="101"/>
      <c r="E631" s="101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</row>
    <row r="632" spans="2:19">
      <c r="B632" s="101"/>
      <c r="C632" s="101"/>
      <c r="D632" s="101"/>
      <c r="E632" s="101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</row>
    <row r="633" spans="2:19">
      <c r="B633" s="101"/>
      <c r="C633" s="101"/>
      <c r="D633" s="101"/>
      <c r="E633" s="101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</row>
    <row r="634" spans="2:19">
      <c r="B634" s="101"/>
      <c r="C634" s="101"/>
      <c r="D634" s="101"/>
      <c r="E634" s="101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</row>
    <row r="635" spans="2:19">
      <c r="B635" s="101"/>
      <c r="C635" s="101"/>
      <c r="D635" s="101"/>
      <c r="E635" s="101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</row>
    <row r="636" spans="2:19">
      <c r="B636" s="101"/>
      <c r="C636" s="101"/>
      <c r="D636" s="101"/>
      <c r="E636" s="101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</row>
    <row r="637" spans="2:19">
      <c r="B637" s="101"/>
      <c r="C637" s="101"/>
      <c r="D637" s="101"/>
      <c r="E637" s="101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</row>
    <row r="638" spans="2:19">
      <c r="B638" s="101"/>
      <c r="C638" s="101"/>
      <c r="D638" s="101"/>
      <c r="E638" s="101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</row>
    <row r="639" spans="2:19">
      <c r="B639" s="101"/>
      <c r="C639" s="101"/>
      <c r="D639" s="101"/>
      <c r="E639" s="101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</row>
    <row r="640" spans="2:19">
      <c r="B640" s="101"/>
      <c r="C640" s="101"/>
      <c r="D640" s="101"/>
      <c r="E640" s="101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</row>
    <row r="641" spans="2:19">
      <c r="B641" s="101"/>
      <c r="C641" s="101"/>
      <c r="D641" s="101"/>
      <c r="E641" s="101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</row>
    <row r="642" spans="2:19">
      <c r="B642" s="101"/>
      <c r="C642" s="101"/>
      <c r="D642" s="101"/>
      <c r="E642" s="101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</row>
    <row r="643" spans="2:19">
      <c r="B643" s="101"/>
      <c r="C643" s="101"/>
      <c r="D643" s="101"/>
      <c r="E643" s="101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</row>
    <row r="644" spans="2:19">
      <c r="B644" s="101"/>
      <c r="C644" s="101"/>
      <c r="D644" s="101"/>
      <c r="E644" s="101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</row>
    <row r="645" spans="2:19">
      <c r="B645" s="101"/>
      <c r="C645" s="101"/>
      <c r="D645" s="101"/>
      <c r="E645" s="101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</row>
    <row r="646" spans="2:19">
      <c r="B646" s="101"/>
      <c r="C646" s="101"/>
      <c r="D646" s="101"/>
      <c r="E646" s="101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</row>
    <row r="647" spans="2:19">
      <c r="B647" s="101"/>
      <c r="C647" s="101"/>
      <c r="D647" s="101"/>
      <c r="E647" s="101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</row>
    <row r="648" spans="2:19">
      <c r="B648" s="101"/>
      <c r="C648" s="101"/>
      <c r="D648" s="101"/>
      <c r="E648" s="101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</row>
    <row r="649" spans="2:19">
      <c r="B649" s="101"/>
      <c r="C649" s="101"/>
      <c r="D649" s="101"/>
      <c r="E649" s="101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</row>
    <row r="650" spans="2:19">
      <c r="B650" s="101"/>
      <c r="C650" s="101"/>
      <c r="D650" s="101"/>
      <c r="E650" s="101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</row>
    <row r="651" spans="2:19">
      <c r="B651" s="101"/>
      <c r="C651" s="101"/>
      <c r="D651" s="101"/>
      <c r="E651" s="101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</row>
    <row r="652" spans="2:19">
      <c r="B652" s="101"/>
      <c r="C652" s="101"/>
      <c r="D652" s="101"/>
      <c r="E652" s="101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</row>
    <row r="653" spans="2:19">
      <c r="B653" s="101"/>
      <c r="C653" s="101"/>
      <c r="D653" s="101"/>
      <c r="E653" s="101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</row>
    <row r="654" spans="2:19">
      <c r="B654" s="101"/>
      <c r="C654" s="101"/>
      <c r="D654" s="101"/>
      <c r="E654" s="101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</row>
    <row r="655" spans="2:19">
      <c r="B655" s="101"/>
      <c r="C655" s="101"/>
      <c r="D655" s="101"/>
      <c r="E655" s="101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</row>
    <row r="656" spans="2:19">
      <c r="B656" s="101"/>
      <c r="C656" s="101"/>
      <c r="D656" s="101"/>
      <c r="E656" s="101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</row>
    <row r="657" spans="2:19">
      <c r="B657" s="101"/>
      <c r="C657" s="101"/>
      <c r="D657" s="101"/>
      <c r="E657" s="101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</row>
    <row r="658" spans="2:19">
      <c r="B658" s="101"/>
      <c r="C658" s="101"/>
      <c r="D658" s="101"/>
      <c r="E658" s="101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</row>
    <row r="659" spans="2:19">
      <c r="B659" s="101"/>
      <c r="C659" s="101"/>
      <c r="D659" s="101"/>
      <c r="E659" s="101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</row>
    <row r="660" spans="2:19">
      <c r="B660" s="101"/>
      <c r="C660" s="101"/>
      <c r="D660" s="101"/>
      <c r="E660" s="101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</row>
    <row r="661" spans="2:19">
      <c r="B661" s="101"/>
      <c r="C661" s="101"/>
      <c r="D661" s="101"/>
      <c r="E661" s="101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</row>
    <row r="662" spans="2:19">
      <c r="B662" s="101"/>
      <c r="C662" s="101"/>
      <c r="D662" s="101"/>
      <c r="E662" s="101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</row>
    <row r="663" spans="2:19">
      <c r="B663" s="101"/>
      <c r="C663" s="101"/>
      <c r="D663" s="101"/>
      <c r="E663" s="101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</row>
    <row r="664" spans="2:19">
      <c r="B664" s="101"/>
      <c r="C664" s="101"/>
      <c r="D664" s="101"/>
      <c r="E664" s="101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</row>
    <row r="665" spans="2:19">
      <c r="B665" s="101"/>
      <c r="C665" s="101"/>
      <c r="D665" s="101"/>
      <c r="E665" s="101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</row>
    <row r="666" spans="2:19">
      <c r="B666" s="101"/>
      <c r="C666" s="101"/>
      <c r="D666" s="101"/>
      <c r="E666" s="101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</row>
    <row r="667" spans="2:19">
      <c r="B667" s="101"/>
      <c r="C667" s="101"/>
      <c r="D667" s="101"/>
      <c r="E667" s="101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</row>
    <row r="668" spans="2:19">
      <c r="B668" s="101"/>
      <c r="C668" s="101"/>
      <c r="D668" s="101"/>
      <c r="E668" s="101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</row>
  </sheetData>
  <sheetProtection sheet="1" objects="1" scenarios="1"/>
  <mergeCells count="2">
    <mergeCell ref="B6:S6"/>
    <mergeCell ref="B7:S7"/>
  </mergeCells>
  <phoneticPr fontId="3" type="noConversion"/>
  <conditionalFormatting sqref="B16:B110">
    <cfRule type="cellIs" dxfId="6" priority="1" operator="equal">
      <formula>"NR3"</formula>
    </cfRule>
  </conditionalFormatting>
  <dataValidations count="1">
    <dataValidation allowBlank="1" showInputMessage="1" showErrorMessage="1" sqref="C5:C1048576 A1:B1048576 D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>
    <tabColor rgb="FFFFFF00"/>
    <pageSetUpPr fitToPage="1"/>
  </sheetPr>
  <dimension ref="B1:AW405"/>
  <sheetViews>
    <sheetView rightToLeft="1" workbookViewId="0"/>
  </sheetViews>
  <sheetFormatPr defaultColWidth="9.140625" defaultRowHeight="18"/>
  <cols>
    <col min="1" max="1" width="6.28515625" style="1" customWidth="1"/>
    <col min="2" max="2" width="28.28515625" style="2" bestFit="1" customWidth="1"/>
    <col min="3" max="3" width="49.42578125" style="2" bestFit="1" customWidth="1"/>
    <col min="4" max="4" width="5.7109375" style="2" bestFit="1" customWidth="1"/>
    <col min="5" max="5" width="11.28515625" style="2" bestFit="1" customWidth="1"/>
    <col min="6" max="6" width="17" style="1" bestFit="1" customWidth="1"/>
    <col min="7" max="7" width="12" style="1" bestFit="1" customWidth="1"/>
    <col min="8" max="8" width="10.140625" style="1" bestFit="1" customWidth="1"/>
    <col min="9" max="9" width="9" style="1" bestFit="1" customWidth="1"/>
    <col min="10" max="10" width="8" style="1" bestFit="1" customWidth="1"/>
    <col min="11" max="11" width="6.85546875" style="1" bestFit="1" customWidth="1"/>
    <col min="12" max="12" width="9.140625" style="1" bestFit="1" customWidth="1"/>
    <col min="13" max="13" width="10.42578125" style="1" bestFit="1" customWidth="1"/>
    <col min="14" max="16384" width="9.140625" style="1"/>
  </cols>
  <sheetData>
    <row r="1" spans="2:49">
      <c r="B1" s="46" t="s">
        <v>125</v>
      </c>
      <c r="C1" s="67" t="s" vm="1">
        <v>203</v>
      </c>
    </row>
    <row r="2" spans="2:49">
      <c r="B2" s="46" t="s">
        <v>124</v>
      </c>
      <c r="C2" s="67" t="s">
        <v>204</v>
      </c>
    </row>
    <row r="3" spans="2:49">
      <c r="B3" s="46" t="s">
        <v>126</v>
      </c>
      <c r="C3" s="67" t="s">
        <v>205</v>
      </c>
    </row>
    <row r="4" spans="2:49">
      <c r="B4" s="46" t="s">
        <v>127</v>
      </c>
      <c r="C4" s="67">
        <v>2142</v>
      </c>
    </row>
    <row r="6" spans="2:49" ht="26.25" customHeight="1">
      <c r="B6" s="138" t="s">
        <v>153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40"/>
    </row>
    <row r="7" spans="2:49" ht="26.25" customHeight="1">
      <c r="B7" s="138" t="s">
        <v>72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2:49" s="3" customFormat="1" ht="63">
      <c r="B8" s="21" t="s">
        <v>96</v>
      </c>
      <c r="C8" s="29" t="s">
        <v>35</v>
      </c>
      <c r="D8" s="29" t="s">
        <v>98</v>
      </c>
      <c r="E8" s="29" t="s">
        <v>97</v>
      </c>
      <c r="F8" s="29" t="s">
        <v>49</v>
      </c>
      <c r="G8" s="29" t="s">
        <v>83</v>
      </c>
      <c r="H8" s="29" t="s">
        <v>181</v>
      </c>
      <c r="I8" s="29" t="s">
        <v>180</v>
      </c>
      <c r="J8" s="29" t="s">
        <v>91</v>
      </c>
      <c r="K8" s="29" t="s">
        <v>45</v>
      </c>
      <c r="L8" s="29" t="s">
        <v>128</v>
      </c>
      <c r="M8" s="30" t="s">
        <v>130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W8" s="1"/>
    </row>
    <row r="9" spans="2:49" s="3" customFormat="1" ht="14.25" customHeight="1">
      <c r="B9" s="14"/>
      <c r="C9" s="31"/>
      <c r="D9" s="15"/>
      <c r="E9" s="15"/>
      <c r="F9" s="31"/>
      <c r="G9" s="31"/>
      <c r="H9" s="31" t="s">
        <v>188</v>
      </c>
      <c r="I9" s="31"/>
      <c r="J9" s="31" t="s">
        <v>184</v>
      </c>
      <c r="K9" s="31" t="s">
        <v>19</v>
      </c>
      <c r="L9" s="31" t="s">
        <v>19</v>
      </c>
      <c r="M9" s="32" t="s">
        <v>19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W9" s="1"/>
    </row>
    <row r="10" spans="2:49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9" t="s">
        <v>10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W10" s="1"/>
    </row>
    <row r="11" spans="2:49" s="4" customFormat="1" ht="18" customHeight="1">
      <c r="B11" s="68" t="s">
        <v>26</v>
      </c>
      <c r="C11" s="69"/>
      <c r="D11" s="69"/>
      <c r="E11" s="69"/>
      <c r="F11" s="69"/>
      <c r="G11" s="69"/>
      <c r="H11" s="76"/>
      <c r="I11" s="76"/>
      <c r="J11" s="76">
        <v>755.92846386100018</v>
      </c>
      <c r="K11" s="69"/>
      <c r="L11" s="79">
        <f>IFERROR(J11/$J$11,0)</f>
        <v>1</v>
      </c>
      <c r="M11" s="79">
        <f>J11/'סכום נכסי הקרן'!$C$42</f>
        <v>2.2024234413542561E-4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W11" s="1"/>
    </row>
    <row r="12" spans="2:49">
      <c r="B12" s="71" t="s">
        <v>175</v>
      </c>
      <c r="C12" s="72"/>
      <c r="D12" s="72"/>
      <c r="E12" s="72"/>
      <c r="F12" s="72"/>
      <c r="G12" s="72"/>
      <c r="H12" s="80"/>
      <c r="I12" s="80"/>
      <c r="J12" s="80">
        <v>755.92846386099995</v>
      </c>
      <c r="K12" s="72"/>
      <c r="L12" s="83">
        <f t="shared" ref="L12:L18" si="0">IFERROR(J12/$J$11,0)</f>
        <v>0.99999999999999967</v>
      </c>
      <c r="M12" s="83">
        <f>J12/'סכום נכסי הקרן'!$C$42</f>
        <v>2.2024234413542553E-4</v>
      </c>
    </row>
    <row r="13" spans="2:49">
      <c r="B13" s="73" t="s">
        <v>1355</v>
      </c>
      <c r="C13" s="69">
        <v>9326</v>
      </c>
      <c r="D13" s="74" t="s">
        <v>24</v>
      </c>
      <c r="E13" s="69" t="s">
        <v>1356</v>
      </c>
      <c r="F13" s="74" t="s">
        <v>716</v>
      </c>
      <c r="G13" s="74" t="s">
        <v>111</v>
      </c>
      <c r="H13" s="76">
        <v>15655.207168000003</v>
      </c>
      <c r="I13" s="76">
        <v>100</v>
      </c>
      <c r="J13" s="76">
        <v>57.924266520000003</v>
      </c>
      <c r="K13" s="79">
        <v>7.8276035840000005E-6</v>
      </c>
      <c r="L13" s="79">
        <f t="shared" si="0"/>
        <v>7.6626650918983116E-2</v>
      </c>
      <c r="M13" s="79">
        <f>J13/'סכום נכסי הקרן'!$C$42</f>
        <v>1.6876433221643806E-5</v>
      </c>
    </row>
    <row r="14" spans="2:49">
      <c r="B14" s="73" t="s">
        <v>1357</v>
      </c>
      <c r="C14" s="69">
        <v>9398</v>
      </c>
      <c r="D14" s="74" t="s">
        <v>24</v>
      </c>
      <c r="E14" s="69" t="s">
        <v>1358</v>
      </c>
      <c r="F14" s="74" t="s">
        <v>716</v>
      </c>
      <c r="G14" s="74" t="s">
        <v>111</v>
      </c>
      <c r="H14" s="76">
        <v>15655.207168000003</v>
      </c>
      <c r="I14" s="76">
        <v>100</v>
      </c>
      <c r="J14" s="76">
        <v>57.924266520000003</v>
      </c>
      <c r="K14" s="79">
        <v>7.8276035840000005E-6</v>
      </c>
      <c r="L14" s="79">
        <f t="shared" si="0"/>
        <v>7.6626650918983116E-2</v>
      </c>
      <c r="M14" s="79">
        <f>J14/'סכום נכסי הקרן'!$C$42</f>
        <v>1.6876433221643806E-5</v>
      </c>
    </row>
    <row r="15" spans="2:49">
      <c r="B15" s="73" t="s">
        <v>1359</v>
      </c>
      <c r="C15" s="69">
        <v>9152</v>
      </c>
      <c r="D15" s="74" t="s">
        <v>24</v>
      </c>
      <c r="E15" s="69" t="s">
        <v>1360</v>
      </c>
      <c r="F15" s="74" t="s">
        <v>716</v>
      </c>
      <c r="G15" s="74" t="s">
        <v>111</v>
      </c>
      <c r="H15" s="76">
        <v>15655.207168000003</v>
      </c>
      <c r="I15" s="76">
        <v>100</v>
      </c>
      <c r="J15" s="76">
        <v>57.924266520000003</v>
      </c>
      <c r="K15" s="79">
        <v>7.8276035840000005E-6</v>
      </c>
      <c r="L15" s="79">
        <f t="shared" si="0"/>
        <v>7.6626650918983116E-2</v>
      </c>
      <c r="M15" s="79">
        <f>J15/'סכום נכסי הקרן'!$C$42</f>
        <v>1.6876433221643806E-5</v>
      </c>
    </row>
    <row r="16" spans="2:49">
      <c r="B16" s="73" t="s">
        <v>1361</v>
      </c>
      <c r="C16" s="69">
        <v>9262</v>
      </c>
      <c r="D16" s="74" t="s">
        <v>24</v>
      </c>
      <c r="E16" s="69" t="s">
        <v>1362</v>
      </c>
      <c r="F16" s="74" t="s">
        <v>716</v>
      </c>
      <c r="G16" s="74" t="s">
        <v>111</v>
      </c>
      <c r="H16" s="76">
        <v>15655.207168000003</v>
      </c>
      <c r="I16" s="76">
        <v>100</v>
      </c>
      <c r="J16" s="76">
        <v>57.924266520000003</v>
      </c>
      <c r="K16" s="79">
        <v>7.8276035840000005E-6</v>
      </c>
      <c r="L16" s="79">
        <f t="shared" si="0"/>
        <v>7.6626650918983116E-2</v>
      </c>
      <c r="M16" s="79">
        <f>J16/'סכום נכסי הקרן'!$C$42</f>
        <v>1.6876433221643806E-5</v>
      </c>
    </row>
    <row r="17" spans="2:13">
      <c r="B17" s="73" t="s">
        <v>1363</v>
      </c>
      <c r="C17" s="69">
        <v>8838</v>
      </c>
      <c r="D17" s="74" t="s">
        <v>24</v>
      </c>
      <c r="E17" s="69" t="s">
        <v>1364</v>
      </c>
      <c r="F17" s="74" t="s">
        <v>227</v>
      </c>
      <c r="G17" s="74" t="s">
        <v>111</v>
      </c>
      <c r="H17" s="76">
        <v>11219.799020000002</v>
      </c>
      <c r="I17" s="76">
        <v>1115.5499</v>
      </c>
      <c r="J17" s="76">
        <v>463.10109025500003</v>
      </c>
      <c r="K17" s="79">
        <v>4.7543862262468863E-4</v>
      </c>
      <c r="L17" s="79">
        <f t="shared" si="0"/>
        <v>0.61262554910242784</v>
      </c>
      <c r="M17" s="79">
        <f>J17/'סכום נכסי הקרן'!$C$42</f>
        <v>1.3492608701157099E-4</v>
      </c>
    </row>
    <row r="18" spans="2:13">
      <c r="B18" s="73" t="s">
        <v>1365</v>
      </c>
      <c r="C18" s="69">
        <v>8824</v>
      </c>
      <c r="D18" s="74" t="s">
        <v>24</v>
      </c>
      <c r="E18" s="69" t="s">
        <v>1366</v>
      </c>
      <c r="F18" s="74" t="s">
        <v>716</v>
      </c>
      <c r="G18" s="74" t="s">
        <v>112</v>
      </c>
      <c r="H18" s="76">
        <v>1565.6874010000001</v>
      </c>
      <c r="I18" s="76">
        <v>3904.375</v>
      </c>
      <c r="J18" s="76">
        <v>61.130307526000003</v>
      </c>
      <c r="K18" s="79">
        <v>1.5656874010000002E-3</v>
      </c>
      <c r="L18" s="79">
        <f t="shared" si="0"/>
        <v>8.0867847221639505E-2</v>
      </c>
      <c r="M18" s="79">
        <f>J18/'סכום נכסי הקרן'!$C$42</f>
        <v>1.781052423727935E-5</v>
      </c>
    </row>
    <row r="19" spans="2:13">
      <c r="B19" s="75"/>
      <c r="C19" s="69"/>
      <c r="D19" s="69"/>
      <c r="E19" s="69"/>
      <c r="F19" s="69"/>
      <c r="G19" s="69"/>
      <c r="H19" s="76"/>
      <c r="I19" s="76"/>
      <c r="J19" s="69"/>
      <c r="K19" s="69"/>
      <c r="L19" s="79"/>
      <c r="M19" s="69"/>
    </row>
    <row r="20" spans="2:13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2:13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2:13">
      <c r="B22" s="115" t="s">
        <v>196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</row>
    <row r="23" spans="2:13">
      <c r="B23" s="115" t="s">
        <v>92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</row>
    <row r="24" spans="2:13">
      <c r="B24" s="115" t="s">
        <v>179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</row>
    <row r="25" spans="2:13">
      <c r="B25" s="115" t="s">
        <v>187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</row>
    <row r="26" spans="2:13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2:13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</row>
    <row r="28" spans="2:13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  <row r="29" spans="2:13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  <row r="30" spans="2:13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2:13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</row>
    <row r="32" spans="2:13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2:13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2:13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2:13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2:13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2:13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2:13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2:13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2:13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2:13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2:13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</row>
    <row r="43" spans="2:13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  <row r="44" spans="2:13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</row>
    <row r="45" spans="2:13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</row>
    <row r="46" spans="2:13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7" spans="2:13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2:13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2:13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 spans="2:13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</row>
    <row r="51" spans="2:13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  <row r="52" spans="2:13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2:13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</row>
    <row r="54" spans="2:13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  <row r="55" spans="2:13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2:13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2:13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2:13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</row>
    <row r="59" spans="2:13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</row>
    <row r="60" spans="2:13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</row>
    <row r="61" spans="2:13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</row>
    <row r="62" spans="2:13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</row>
    <row r="63" spans="2:13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</row>
    <row r="64" spans="2:13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2:13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2:13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2:13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</row>
    <row r="68" spans="2:13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</row>
    <row r="69" spans="2:13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</row>
    <row r="70" spans="2:13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</row>
    <row r="71" spans="2:13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</row>
    <row r="72" spans="2:13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</row>
    <row r="73" spans="2:13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</row>
    <row r="74" spans="2:13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</row>
    <row r="75" spans="2:13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</row>
    <row r="76" spans="2:13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</row>
    <row r="77" spans="2:13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</row>
    <row r="78" spans="2:13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</row>
    <row r="79" spans="2:13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</row>
    <row r="80" spans="2:13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</row>
    <row r="81" spans="2:13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</row>
    <row r="82" spans="2:13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</row>
    <row r="83" spans="2:13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</row>
    <row r="84" spans="2:13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</row>
    <row r="85" spans="2:13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</row>
    <row r="86" spans="2:13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</row>
    <row r="87" spans="2:13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</row>
    <row r="88" spans="2:13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</row>
    <row r="89" spans="2:13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</row>
    <row r="90" spans="2:13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</row>
    <row r="91" spans="2:13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</row>
    <row r="92" spans="2:13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</row>
    <row r="93" spans="2:13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</row>
    <row r="94" spans="2:13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</row>
    <row r="95" spans="2:13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</row>
    <row r="96" spans="2:13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</row>
    <row r="97" spans="2:13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</row>
    <row r="98" spans="2:13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</row>
    <row r="99" spans="2:13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</row>
    <row r="100" spans="2:13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</row>
    <row r="101" spans="2:13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</row>
    <row r="102" spans="2:13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</row>
    <row r="103" spans="2:13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</row>
    <row r="104" spans="2:13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</row>
    <row r="105" spans="2:13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</row>
    <row r="106" spans="2:13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</row>
    <row r="107" spans="2:13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</row>
    <row r="108" spans="2:13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</row>
    <row r="109" spans="2:13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</row>
    <row r="110" spans="2:13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</row>
    <row r="111" spans="2:13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</row>
    <row r="112" spans="2:13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</row>
    <row r="113" spans="2:13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</row>
    <row r="114" spans="2:13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</row>
    <row r="115" spans="2:13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</row>
    <row r="116" spans="2:13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</row>
    <row r="117" spans="2:13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</row>
    <row r="118" spans="2:13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</row>
    <row r="119" spans="2:13">
      <c r="B119" s="101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</row>
    <row r="120" spans="2:13">
      <c r="B120" s="101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</row>
    <row r="121" spans="2:13">
      <c r="B121" s="101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</row>
    <row r="122" spans="2:13">
      <c r="B122" s="101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</row>
    <row r="123" spans="2:13">
      <c r="B123" s="101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</row>
    <row r="124" spans="2:13">
      <c r="B124" s="101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</row>
    <row r="125" spans="2:13">
      <c r="B125" s="101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</row>
    <row r="126" spans="2:13">
      <c r="B126" s="101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</row>
    <row r="127" spans="2:13">
      <c r="B127" s="101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</row>
    <row r="128" spans="2:13">
      <c r="B128" s="101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</row>
    <row r="129" spans="2:13">
      <c r="B129" s="101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</row>
    <row r="130" spans="2:13">
      <c r="B130" s="101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</row>
    <row r="131" spans="2:13">
      <c r="B131" s="101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</row>
    <row r="132" spans="2:13">
      <c r="B132" s="101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</row>
    <row r="133" spans="2:13">
      <c r="B133" s="101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</row>
    <row r="134" spans="2:13">
      <c r="B134" s="101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</row>
    <row r="135" spans="2:13">
      <c r="B135" s="101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</row>
    <row r="136" spans="2:13">
      <c r="B136" s="101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</row>
    <row r="137" spans="2:13">
      <c r="B137" s="101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</row>
    <row r="138" spans="2:13">
      <c r="B138" s="101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</row>
    <row r="139" spans="2:13">
      <c r="B139" s="101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</row>
    <row r="140" spans="2:13">
      <c r="B140" s="101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</row>
    <row r="141" spans="2:13">
      <c r="B141" s="101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</row>
    <row r="142" spans="2:13">
      <c r="B142" s="101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</row>
    <row r="143" spans="2:13">
      <c r="B143" s="101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</row>
    <row r="144" spans="2:13">
      <c r="B144" s="101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</row>
    <row r="145" spans="2:13"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</row>
    <row r="146" spans="2:13">
      <c r="B146" s="101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</row>
    <row r="147" spans="2:13">
      <c r="B147" s="101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</row>
    <row r="148" spans="2:13">
      <c r="B148" s="101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</row>
    <row r="149" spans="2:13">
      <c r="B149" s="101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</row>
    <row r="150" spans="2:13">
      <c r="B150" s="101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</row>
    <row r="151" spans="2:13">
      <c r="B151" s="101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</row>
    <row r="152" spans="2:13">
      <c r="B152" s="101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</row>
    <row r="153" spans="2:13">
      <c r="B153" s="101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</row>
    <row r="154" spans="2:13">
      <c r="B154" s="101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</row>
    <row r="155" spans="2:13">
      <c r="B155" s="101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</row>
    <row r="156" spans="2:13">
      <c r="B156" s="101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</row>
    <row r="157" spans="2:13">
      <c r="B157" s="101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</row>
    <row r="158" spans="2:13">
      <c r="B158" s="101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</row>
    <row r="159" spans="2:13">
      <c r="B159" s="101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</row>
    <row r="160" spans="2:13">
      <c r="B160" s="101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</row>
    <row r="161" spans="2:13">
      <c r="B161" s="101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</row>
    <row r="162" spans="2:13">
      <c r="B162" s="101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</row>
    <row r="163" spans="2:13">
      <c r="B163" s="101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</row>
    <row r="164" spans="2:13">
      <c r="B164" s="101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</row>
    <row r="165" spans="2:13">
      <c r="B165" s="101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</row>
    <row r="166" spans="2:13">
      <c r="B166" s="101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</row>
    <row r="167" spans="2:13">
      <c r="B167" s="101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</row>
    <row r="168" spans="2:13">
      <c r="B168" s="101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</row>
    <row r="169" spans="2:13">
      <c r="B169" s="101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</row>
    <row r="170" spans="2:13">
      <c r="B170" s="101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</row>
    <row r="171" spans="2:13">
      <c r="B171" s="101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</row>
    <row r="172" spans="2:13">
      <c r="B172" s="101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</row>
    <row r="173" spans="2:13">
      <c r="B173" s="101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</row>
    <row r="174" spans="2:13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</row>
    <row r="175" spans="2:13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</row>
    <row r="176" spans="2:13">
      <c r="B176" s="101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</row>
    <row r="177" spans="2:13">
      <c r="B177" s="101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</row>
    <row r="178" spans="2:13">
      <c r="B178" s="101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</row>
    <row r="179" spans="2:13">
      <c r="B179" s="101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</row>
    <row r="180" spans="2:13">
      <c r="B180" s="101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</row>
    <row r="181" spans="2:13">
      <c r="B181" s="101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</row>
    <row r="182" spans="2:13">
      <c r="B182" s="101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</row>
    <row r="183" spans="2:13">
      <c r="B183" s="101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</row>
    <row r="184" spans="2:13">
      <c r="B184" s="101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</row>
    <row r="185" spans="2:13">
      <c r="B185" s="101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</row>
    <row r="186" spans="2:13">
      <c r="B186" s="101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</row>
    <row r="187" spans="2:13">
      <c r="B187" s="101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</row>
    <row r="188" spans="2:13">
      <c r="B188" s="101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</row>
    <row r="189" spans="2:13">
      <c r="B189" s="101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</row>
    <row r="190" spans="2:13">
      <c r="B190" s="101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</row>
    <row r="191" spans="2:13">
      <c r="B191" s="101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</row>
    <row r="192" spans="2:13">
      <c r="B192" s="101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</row>
    <row r="193" spans="2:13">
      <c r="B193" s="101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</row>
    <row r="194" spans="2:13">
      <c r="B194" s="101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</row>
    <row r="195" spans="2:13">
      <c r="B195" s="101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</row>
    <row r="196" spans="2:13">
      <c r="B196" s="101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</row>
    <row r="197" spans="2:13">
      <c r="B197" s="101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</row>
    <row r="198" spans="2:13">
      <c r="B198" s="101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</row>
    <row r="199" spans="2:13">
      <c r="B199" s="101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</row>
    <row r="200" spans="2:13">
      <c r="B200" s="101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</row>
    <row r="201" spans="2:13">
      <c r="B201" s="101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</row>
    <row r="202" spans="2:13">
      <c r="B202" s="101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</row>
    <row r="203" spans="2:13">
      <c r="B203" s="101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</row>
    <row r="204" spans="2:13">
      <c r="B204" s="101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</row>
    <row r="205" spans="2:13">
      <c r="B205" s="101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</row>
    <row r="206" spans="2:13">
      <c r="B206" s="101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</row>
    <row r="207" spans="2:13">
      <c r="B207" s="101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</row>
    <row r="208" spans="2:13">
      <c r="B208" s="101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</row>
    <row r="209" spans="2:13">
      <c r="B209" s="101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</row>
    <row r="210" spans="2:13">
      <c r="B210" s="101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</row>
    <row r="211" spans="2:13">
      <c r="B211" s="101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</row>
    <row r="212" spans="2:13">
      <c r="B212" s="101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</row>
    <row r="213" spans="2:13">
      <c r="B213" s="101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</row>
    <row r="214" spans="2:13">
      <c r="B214" s="101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</row>
    <row r="215" spans="2:13">
      <c r="B215" s="101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</row>
    <row r="216" spans="2:13">
      <c r="B216" s="101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</row>
    <row r="217" spans="2:13">
      <c r="B217" s="101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</row>
    <row r="218" spans="2:13">
      <c r="B218" s="101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</row>
    <row r="219" spans="2:13">
      <c r="B219" s="101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</row>
    <row r="220" spans="2:13">
      <c r="B220" s="101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</row>
    <row r="221" spans="2:13">
      <c r="B221" s="101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</row>
    <row r="222" spans="2:13">
      <c r="B222" s="101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</row>
    <row r="223" spans="2:13">
      <c r="B223" s="101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</row>
    <row r="224" spans="2:13">
      <c r="B224" s="101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</row>
    <row r="225" spans="2:13">
      <c r="B225" s="101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</row>
    <row r="226" spans="2:13">
      <c r="B226" s="101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</row>
    <row r="227" spans="2:13">
      <c r="B227" s="101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</row>
    <row r="228" spans="2:13">
      <c r="B228" s="101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</row>
    <row r="229" spans="2:13">
      <c r="B229" s="101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</row>
    <row r="230" spans="2:13">
      <c r="B230" s="101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</row>
    <row r="231" spans="2:13">
      <c r="B231" s="101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</row>
    <row r="232" spans="2:13">
      <c r="B232" s="101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</row>
    <row r="233" spans="2:13">
      <c r="B233" s="101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</row>
    <row r="234" spans="2:13">
      <c r="B234" s="101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</row>
    <row r="235" spans="2:13">
      <c r="B235" s="101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</row>
    <row r="236" spans="2:13">
      <c r="B236" s="101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</row>
    <row r="237" spans="2:13">
      <c r="B237" s="101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</row>
    <row r="238" spans="2:13">
      <c r="B238" s="101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</row>
    <row r="239" spans="2:13">
      <c r="B239" s="101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</row>
    <row r="240" spans="2:13">
      <c r="B240" s="101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</row>
    <row r="241" spans="2:13">
      <c r="B241" s="101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</row>
    <row r="242" spans="2:13">
      <c r="B242" s="101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</row>
    <row r="243" spans="2:13">
      <c r="B243" s="101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</row>
    <row r="244" spans="2:13">
      <c r="B244" s="101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</row>
    <row r="245" spans="2:13">
      <c r="B245" s="101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</row>
    <row r="246" spans="2:13">
      <c r="B246" s="101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</row>
    <row r="247" spans="2:13">
      <c r="B247" s="101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</row>
    <row r="248" spans="2:13">
      <c r="B248" s="101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</row>
    <row r="249" spans="2:13">
      <c r="B249" s="101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</row>
    <row r="250" spans="2:13">
      <c r="B250" s="101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</row>
    <row r="251" spans="2:13">
      <c r="B251" s="101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</row>
    <row r="252" spans="2:13">
      <c r="B252" s="101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</row>
    <row r="253" spans="2:13">
      <c r="B253" s="101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</row>
    <row r="254" spans="2:13">
      <c r="B254" s="101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</row>
    <row r="255" spans="2:13">
      <c r="B255" s="101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</row>
    <row r="256" spans="2:13">
      <c r="B256" s="101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</row>
    <row r="257" spans="2:13">
      <c r="B257" s="101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</row>
    <row r="258" spans="2:13">
      <c r="B258" s="101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</row>
    <row r="259" spans="2:13">
      <c r="B259" s="101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</row>
    <row r="260" spans="2:13">
      <c r="B260" s="101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</row>
    <row r="261" spans="2:13">
      <c r="B261" s="101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</row>
    <row r="262" spans="2:13">
      <c r="B262" s="101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</row>
    <row r="263" spans="2:13">
      <c r="B263" s="101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</row>
    <row r="264" spans="2:13">
      <c r="B264" s="101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</row>
    <row r="265" spans="2:13">
      <c r="B265" s="101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</row>
    <row r="266" spans="2:13">
      <c r="B266" s="101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</row>
    <row r="267" spans="2:13">
      <c r="B267" s="101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</row>
    <row r="268" spans="2:13">
      <c r="B268" s="101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</row>
    <row r="269" spans="2:13">
      <c r="B269" s="101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</row>
    <row r="270" spans="2:13">
      <c r="B270" s="101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</row>
    <row r="271" spans="2:13">
      <c r="B271" s="101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</row>
    <row r="272" spans="2:13">
      <c r="B272" s="101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</row>
    <row r="273" spans="2:13">
      <c r="B273" s="101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</row>
    <row r="274" spans="2:13">
      <c r="B274" s="101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</row>
    <row r="275" spans="2:13">
      <c r="B275" s="101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</row>
    <row r="276" spans="2:13">
      <c r="B276" s="101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</row>
    <row r="277" spans="2:13">
      <c r="B277" s="101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</row>
    <row r="278" spans="2:13">
      <c r="B278" s="101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</row>
    <row r="279" spans="2:13">
      <c r="B279" s="101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</row>
    <row r="280" spans="2:13">
      <c r="B280" s="101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</row>
    <row r="281" spans="2:13">
      <c r="B281" s="101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</row>
    <row r="282" spans="2:13">
      <c r="B282" s="101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</row>
    <row r="283" spans="2:13">
      <c r="B283" s="101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</row>
    <row r="284" spans="2:13">
      <c r="B284" s="101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</row>
    <row r="285" spans="2:13">
      <c r="B285" s="101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</row>
    <row r="286" spans="2:13">
      <c r="B286" s="101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</row>
    <row r="287" spans="2:13">
      <c r="B287" s="101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</row>
    <row r="288" spans="2:13">
      <c r="B288" s="101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</row>
    <row r="289" spans="2:13">
      <c r="B289" s="101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</row>
    <row r="290" spans="2:13">
      <c r="B290" s="101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</row>
    <row r="291" spans="2:13">
      <c r="B291" s="101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</row>
    <row r="292" spans="2:13">
      <c r="B292" s="101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</row>
    <row r="293" spans="2:13">
      <c r="B293" s="101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</row>
    <row r="294" spans="2:13">
      <c r="B294" s="101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</row>
    <row r="295" spans="2:13">
      <c r="B295" s="101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</row>
    <row r="296" spans="2:13">
      <c r="B296" s="101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</row>
    <row r="297" spans="2:13">
      <c r="B297" s="101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</row>
    <row r="298" spans="2:13">
      <c r="B298" s="101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</row>
    <row r="299" spans="2:13">
      <c r="B299" s="101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</row>
    <row r="300" spans="2:13">
      <c r="B300" s="101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</row>
    <row r="301" spans="2:13">
      <c r="B301" s="101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</row>
    <row r="302" spans="2:13">
      <c r="B302" s="101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</row>
    <row r="303" spans="2:13">
      <c r="C303" s="1"/>
      <c r="D303" s="1"/>
      <c r="E303" s="1"/>
    </row>
    <row r="304" spans="2:13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2:5">
      <c r="C401" s="1"/>
      <c r="D401" s="1"/>
      <c r="E401" s="1"/>
    </row>
    <row r="402" spans="2:5">
      <c r="C402" s="1"/>
      <c r="D402" s="1"/>
      <c r="E402" s="1"/>
    </row>
    <row r="403" spans="2:5">
      <c r="B403" s="41"/>
      <c r="C403" s="1"/>
      <c r="D403" s="1"/>
      <c r="E403" s="1"/>
    </row>
    <row r="404" spans="2:5">
      <c r="B404" s="41"/>
      <c r="C404" s="1"/>
      <c r="D404" s="1"/>
      <c r="E404" s="1"/>
    </row>
    <row r="405" spans="2:5">
      <c r="B405" s="3"/>
      <c r="C405" s="1"/>
      <c r="D405" s="1"/>
      <c r="E405" s="1"/>
    </row>
  </sheetData>
  <sheetProtection sheet="1" objects="1" scenarios="1"/>
  <mergeCells count="2">
    <mergeCell ref="B6:M6"/>
    <mergeCell ref="B7:M7"/>
  </mergeCells>
  <phoneticPr fontId="3" type="noConversion"/>
  <dataValidations count="1">
    <dataValidation allowBlank="1" showInputMessage="1" showErrorMessage="1" sqref="A1:B1048576 C5:C1048576 D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>
    <tabColor indexed="43"/>
    <pageSetUpPr fitToPage="1"/>
  </sheetPr>
  <dimension ref="B1:K637"/>
  <sheetViews>
    <sheetView rightToLeft="1" workbookViewId="0"/>
  </sheetViews>
  <sheetFormatPr defaultColWidth="9.140625" defaultRowHeight="18"/>
  <cols>
    <col min="1" max="1" width="6.28515625" style="1" customWidth="1"/>
    <col min="2" max="2" width="39.42578125" style="2" bestFit="1" customWidth="1"/>
    <col min="3" max="3" width="31.28515625" style="2" customWidth="1"/>
    <col min="4" max="4" width="12" style="1" bestFit="1" customWidth="1"/>
    <col min="5" max="6" width="11.28515625" style="1" bestFit="1" customWidth="1"/>
    <col min="7" max="7" width="10.7109375" style="1" bestFit="1" customWidth="1"/>
    <col min="8" max="9" width="9" style="1" bestFit="1" customWidth="1"/>
    <col min="10" max="10" width="9.140625" style="1" bestFit="1" customWidth="1"/>
    <col min="11" max="11" width="9" style="1" bestFit="1" customWidth="1"/>
    <col min="12" max="16384" width="9.140625" style="1"/>
  </cols>
  <sheetData>
    <row r="1" spans="2:11">
      <c r="B1" s="46" t="s">
        <v>125</v>
      </c>
      <c r="C1" s="67" t="s" vm="1">
        <v>203</v>
      </c>
    </row>
    <row r="2" spans="2:11">
      <c r="B2" s="46" t="s">
        <v>124</v>
      </c>
      <c r="C2" s="67" t="s">
        <v>204</v>
      </c>
    </row>
    <row r="3" spans="2:11">
      <c r="B3" s="46" t="s">
        <v>126</v>
      </c>
      <c r="C3" s="67" t="s">
        <v>205</v>
      </c>
    </row>
    <row r="4" spans="2:11">
      <c r="B4" s="46" t="s">
        <v>127</v>
      </c>
      <c r="C4" s="67">
        <v>2142</v>
      </c>
    </row>
    <row r="6" spans="2:11" ht="26.25" customHeight="1">
      <c r="B6" s="138" t="s">
        <v>153</v>
      </c>
      <c r="C6" s="139"/>
      <c r="D6" s="139"/>
      <c r="E6" s="139"/>
      <c r="F6" s="139"/>
      <c r="G6" s="139"/>
      <c r="H6" s="139"/>
      <c r="I6" s="139"/>
      <c r="J6" s="139"/>
      <c r="K6" s="140"/>
    </row>
    <row r="7" spans="2:11" ht="26.25" customHeight="1">
      <c r="B7" s="138" t="s">
        <v>78</v>
      </c>
      <c r="C7" s="139"/>
      <c r="D7" s="139"/>
      <c r="E7" s="139"/>
      <c r="F7" s="139"/>
      <c r="G7" s="139"/>
      <c r="H7" s="139"/>
      <c r="I7" s="139"/>
      <c r="J7" s="139"/>
      <c r="K7" s="140"/>
    </row>
    <row r="8" spans="2:11" s="3" customFormat="1" ht="78.75">
      <c r="B8" s="21" t="s">
        <v>96</v>
      </c>
      <c r="C8" s="29" t="s">
        <v>35</v>
      </c>
      <c r="D8" s="29" t="s">
        <v>83</v>
      </c>
      <c r="E8" s="29" t="s">
        <v>84</v>
      </c>
      <c r="F8" s="29" t="s">
        <v>181</v>
      </c>
      <c r="G8" s="29" t="s">
        <v>180</v>
      </c>
      <c r="H8" s="29" t="s">
        <v>91</v>
      </c>
      <c r="I8" s="29" t="s">
        <v>45</v>
      </c>
      <c r="J8" s="29" t="s">
        <v>128</v>
      </c>
      <c r="K8" s="30" t="s">
        <v>130</v>
      </c>
    </row>
    <row r="9" spans="2:11" s="3" customFormat="1" ht="21" customHeight="1">
      <c r="B9" s="14"/>
      <c r="C9" s="15"/>
      <c r="D9" s="15"/>
      <c r="E9" s="31" t="s">
        <v>21</v>
      </c>
      <c r="F9" s="31" t="s">
        <v>188</v>
      </c>
      <c r="G9" s="31"/>
      <c r="H9" s="31" t="s">
        <v>184</v>
      </c>
      <c r="I9" s="31" t="s">
        <v>19</v>
      </c>
      <c r="J9" s="31" t="s">
        <v>19</v>
      </c>
      <c r="K9" s="32" t="s">
        <v>19</v>
      </c>
    </row>
    <row r="10" spans="2:11" s="4" customFormat="1" ht="18" customHeight="1">
      <c r="B10" s="17"/>
      <c r="C10" s="18" t="s">
        <v>0</v>
      </c>
      <c r="D10" s="18" t="s">
        <v>2</v>
      </c>
      <c r="E10" s="18" t="s">
        <v>3</v>
      </c>
      <c r="F10" s="18" t="s">
        <v>4</v>
      </c>
      <c r="G10" s="18" t="s">
        <v>5</v>
      </c>
      <c r="H10" s="18" t="s">
        <v>6</v>
      </c>
      <c r="I10" s="18" t="s">
        <v>7</v>
      </c>
      <c r="J10" s="18" t="s">
        <v>8</v>
      </c>
      <c r="K10" s="19" t="s">
        <v>9</v>
      </c>
    </row>
    <row r="11" spans="2:11" s="4" customFormat="1" ht="18" customHeight="1">
      <c r="B11" s="68" t="s">
        <v>1367</v>
      </c>
      <c r="C11" s="69"/>
      <c r="D11" s="69"/>
      <c r="E11" s="69"/>
      <c r="F11" s="76"/>
      <c r="G11" s="78"/>
      <c r="H11" s="76">
        <v>3579.5842044679998</v>
      </c>
      <c r="I11" s="69"/>
      <c r="J11" s="79">
        <f>IFERROR(H11/$H$11,0)</f>
        <v>1</v>
      </c>
      <c r="K11" s="79">
        <f>H11/'סכום נכסי הקרן'!$C$42</f>
        <v>1.0429241044786761E-3</v>
      </c>
    </row>
    <row r="12" spans="2:11" ht="21" customHeight="1">
      <c r="B12" s="70" t="s">
        <v>1368</v>
      </c>
      <c r="C12" s="69"/>
      <c r="D12" s="69"/>
      <c r="E12" s="69"/>
      <c r="F12" s="76"/>
      <c r="G12" s="78"/>
      <c r="H12" s="76">
        <v>317.44075044800002</v>
      </c>
      <c r="I12" s="69"/>
      <c r="J12" s="79">
        <f t="shared" ref="J12:J33" si="0">IFERROR(H12/$H$11,0)</f>
        <v>8.868090043859668E-2</v>
      </c>
      <c r="K12" s="79">
        <f>H12/'סכום נכסי הקרן'!$C$42</f>
        <v>9.248744867428609E-5</v>
      </c>
    </row>
    <row r="13" spans="2:11">
      <c r="B13" s="71" t="s">
        <v>171</v>
      </c>
      <c r="C13" s="72"/>
      <c r="D13" s="72"/>
      <c r="E13" s="72"/>
      <c r="F13" s="80"/>
      <c r="G13" s="82"/>
      <c r="H13" s="80">
        <v>257.21003853299999</v>
      </c>
      <c r="I13" s="72"/>
      <c r="J13" s="83">
        <f t="shared" si="0"/>
        <v>7.185472497390985E-2</v>
      </c>
      <c r="K13" s="83">
        <f>H13/'סכום נכסי הקרן'!$C$42</f>
        <v>7.4939024695976487E-5</v>
      </c>
    </row>
    <row r="14" spans="2:11">
      <c r="B14" s="73" t="s">
        <v>1369</v>
      </c>
      <c r="C14" s="69">
        <v>8401</v>
      </c>
      <c r="D14" s="74" t="s">
        <v>111</v>
      </c>
      <c r="E14" s="92">
        <v>44621</v>
      </c>
      <c r="F14" s="76">
        <v>29802.800035000007</v>
      </c>
      <c r="G14" s="78">
        <v>75.303200000000004</v>
      </c>
      <c r="H14" s="76">
        <v>83.037109832000013</v>
      </c>
      <c r="I14" s="79">
        <v>1.3245688478683265E-3</v>
      </c>
      <c r="J14" s="79">
        <f t="shared" si="0"/>
        <v>2.3197417657713975E-2</v>
      </c>
      <c r="K14" s="79">
        <f>H14/'סכום נכסי הקרן'!$C$42</f>
        <v>2.4193146036889176E-5</v>
      </c>
    </row>
    <row r="15" spans="2:11">
      <c r="B15" s="73" t="s">
        <v>1370</v>
      </c>
      <c r="C15" s="69">
        <v>8507</v>
      </c>
      <c r="D15" s="74" t="s">
        <v>111</v>
      </c>
      <c r="E15" s="92">
        <v>44621</v>
      </c>
      <c r="F15" s="76">
        <v>26226.472431000002</v>
      </c>
      <c r="G15" s="78">
        <v>92.704099999999997</v>
      </c>
      <c r="H15" s="76">
        <v>89.958156434999992</v>
      </c>
      <c r="I15" s="79">
        <v>7.9474127372165327E-4</v>
      </c>
      <c r="J15" s="79">
        <f t="shared" si="0"/>
        <v>2.5130895460627845E-2</v>
      </c>
      <c r="K15" s="79">
        <f>H15/'סכום נכסי הקרן'!$C$42</f>
        <v>2.6209616643022522E-5</v>
      </c>
    </row>
    <row r="16" spans="2:11">
      <c r="B16" s="73" t="s">
        <v>1371</v>
      </c>
      <c r="C16" s="69">
        <v>8402</v>
      </c>
      <c r="D16" s="74" t="s">
        <v>111</v>
      </c>
      <c r="E16" s="92">
        <v>44560</v>
      </c>
      <c r="F16" s="76">
        <v>21666.318479000005</v>
      </c>
      <c r="G16" s="78">
        <v>105.0513</v>
      </c>
      <c r="H16" s="76">
        <v>84.214772265999997</v>
      </c>
      <c r="I16" s="79">
        <v>7.8532890049830663E-4</v>
      </c>
      <c r="J16" s="79">
        <f t="shared" si="0"/>
        <v>2.3526411855568027E-2</v>
      </c>
      <c r="K16" s="79">
        <f>H16/'סכום נכסי הקרן'!$C$42</f>
        <v>2.4536262016064793E-5</v>
      </c>
    </row>
    <row r="17" spans="2:11">
      <c r="B17" s="75"/>
      <c r="C17" s="69"/>
      <c r="D17" s="69"/>
      <c r="E17" s="69"/>
      <c r="F17" s="76"/>
      <c r="G17" s="78"/>
      <c r="H17" s="69"/>
      <c r="I17" s="69"/>
      <c r="J17" s="79"/>
      <c r="K17" s="69"/>
    </row>
    <row r="18" spans="2:11">
      <c r="B18" s="71" t="s">
        <v>173</v>
      </c>
      <c r="C18" s="72"/>
      <c r="D18" s="72"/>
      <c r="E18" s="72"/>
      <c r="F18" s="80"/>
      <c r="G18" s="82"/>
      <c r="H18" s="80">
        <v>60.230711915000008</v>
      </c>
      <c r="I18" s="72"/>
      <c r="J18" s="83">
        <f t="shared" si="0"/>
        <v>1.6826175464686836E-2</v>
      </c>
      <c r="K18" s="83">
        <f>H18/'סכום נכסי הקרן'!$C$42</f>
        <v>1.7548423978309592E-5</v>
      </c>
    </row>
    <row r="19" spans="2:11">
      <c r="B19" s="73" t="s">
        <v>1372</v>
      </c>
      <c r="C19" s="69">
        <v>8405</v>
      </c>
      <c r="D19" s="74" t="s">
        <v>111</v>
      </c>
      <c r="E19" s="92">
        <v>44581</v>
      </c>
      <c r="F19" s="76">
        <v>12333.091621000001</v>
      </c>
      <c r="G19" s="78">
        <v>131.99100000000001</v>
      </c>
      <c r="H19" s="76">
        <v>60.230711915000008</v>
      </c>
      <c r="I19" s="79">
        <v>1.1218983792842343E-3</v>
      </c>
      <c r="J19" s="79">
        <f t="shared" si="0"/>
        <v>1.6826175464686836E-2</v>
      </c>
      <c r="K19" s="79">
        <f>H19/'סכום נכסי הקרן'!$C$42</f>
        <v>1.7548423978309592E-5</v>
      </c>
    </row>
    <row r="20" spans="2:11">
      <c r="B20" s="75"/>
      <c r="C20" s="69"/>
      <c r="D20" s="69"/>
      <c r="E20" s="69"/>
      <c r="F20" s="76"/>
      <c r="G20" s="78"/>
      <c r="H20" s="69"/>
      <c r="I20" s="69"/>
      <c r="J20" s="79"/>
      <c r="K20" s="69"/>
    </row>
    <row r="21" spans="2:11">
      <c r="B21" s="70" t="s">
        <v>1373</v>
      </c>
      <c r="C21" s="69"/>
      <c r="D21" s="69"/>
      <c r="E21" s="69"/>
      <c r="F21" s="76"/>
      <c r="G21" s="78"/>
      <c r="H21" s="76">
        <v>3262.1434540200007</v>
      </c>
      <c r="I21" s="69"/>
      <c r="J21" s="79">
        <f t="shared" si="0"/>
        <v>0.91131909956140356</v>
      </c>
      <c r="K21" s="79">
        <f>H21/'סכום נכסי הקרן'!$C$42</f>
        <v>9.5043665580439032E-4</v>
      </c>
    </row>
    <row r="22" spans="2:11" ht="16.5" customHeight="1">
      <c r="B22" s="71" t="s">
        <v>171</v>
      </c>
      <c r="C22" s="72"/>
      <c r="D22" s="72"/>
      <c r="E22" s="72"/>
      <c r="F22" s="80"/>
      <c r="G22" s="82"/>
      <c r="H22" s="80">
        <v>169.95122200499998</v>
      </c>
      <c r="I22" s="72"/>
      <c r="J22" s="83">
        <f t="shared" si="0"/>
        <v>4.7477922657293163E-2</v>
      </c>
      <c r="K22" s="83">
        <f>H22/'סכום נכסי הקרן'!$C$42</f>
        <v>4.9515869969865322E-5</v>
      </c>
    </row>
    <row r="23" spans="2:11" ht="16.5" customHeight="1">
      <c r="B23" s="73" t="s">
        <v>1374</v>
      </c>
      <c r="C23" s="69">
        <v>9239</v>
      </c>
      <c r="D23" s="74" t="s">
        <v>111</v>
      </c>
      <c r="E23" s="92">
        <v>44742</v>
      </c>
      <c r="F23" s="76">
        <v>9487.6238450000019</v>
      </c>
      <c r="G23" s="78">
        <v>100</v>
      </c>
      <c r="H23" s="76">
        <v>35.104208359000005</v>
      </c>
      <c r="I23" s="79">
        <v>2.4327238775782948E-4</v>
      </c>
      <c r="J23" s="79">
        <f t="shared" si="0"/>
        <v>9.8067837921463879E-3</v>
      </c>
      <c r="K23" s="79">
        <f>H23/'סכום נכסי הקרן'!$C$42</f>
        <v>1.0227731204240267E-5</v>
      </c>
    </row>
    <row r="24" spans="2:11" ht="16.5" customHeight="1">
      <c r="B24" s="73" t="s">
        <v>1375</v>
      </c>
      <c r="C24" s="69">
        <v>9457</v>
      </c>
      <c r="D24" s="74" t="s">
        <v>111</v>
      </c>
      <c r="E24" s="92">
        <v>44893</v>
      </c>
      <c r="F24" s="76">
        <v>7997.1754120000005</v>
      </c>
      <c r="G24" s="78">
        <v>100</v>
      </c>
      <c r="H24" s="76">
        <v>29.589549024000004</v>
      </c>
      <c r="I24" s="79">
        <v>3.8731918437735486E-3</v>
      </c>
      <c r="J24" s="79">
        <f t="shared" si="0"/>
        <v>8.2661972267803162E-3</v>
      </c>
      <c r="K24" s="79">
        <f>H24/'סכום נכסי הקרן'!$C$42</f>
        <v>8.6210163401839778E-6</v>
      </c>
    </row>
    <row r="25" spans="2:11">
      <c r="B25" s="73" t="s">
        <v>1376</v>
      </c>
      <c r="C25" s="69">
        <v>8338</v>
      </c>
      <c r="D25" s="74" t="s">
        <v>111</v>
      </c>
      <c r="E25" s="92">
        <v>44561</v>
      </c>
      <c r="F25" s="76">
        <v>39506.56102500001</v>
      </c>
      <c r="G25" s="78">
        <v>72.008200000000002</v>
      </c>
      <c r="H25" s="76">
        <v>105.25746462200001</v>
      </c>
      <c r="I25" s="79">
        <v>1.3168852268830068E-3</v>
      </c>
      <c r="J25" s="79">
        <f t="shared" si="0"/>
        <v>2.9404941638366475E-2</v>
      </c>
      <c r="K25" s="79">
        <f>H25/'סכום נכסי הקרן'!$C$42</f>
        <v>3.0667122425441092E-5</v>
      </c>
    </row>
    <row r="26" spans="2:11">
      <c r="B26" s="75"/>
      <c r="C26" s="69"/>
      <c r="D26" s="69"/>
      <c r="E26" s="69"/>
      <c r="F26" s="76"/>
      <c r="G26" s="78"/>
      <c r="H26" s="69"/>
      <c r="I26" s="69"/>
      <c r="J26" s="79"/>
      <c r="K26" s="69"/>
    </row>
    <row r="27" spans="2:11">
      <c r="B27" s="71" t="s">
        <v>1377</v>
      </c>
      <c r="C27" s="69"/>
      <c r="D27" s="69"/>
      <c r="E27" s="69"/>
      <c r="F27" s="76"/>
      <c r="G27" s="78"/>
      <c r="H27" s="76">
        <v>958.61876217000008</v>
      </c>
      <c r="I27" s="69"/>
      <c r="J27" s="79">
        <f t="shared" si="0"/>
        <v>0.26780170752051652</v>
      </c>
      <c r="K27" s="79">
        <f>H27/'סכום נכסי הקרן'!$C$42</f>
        <v>2.7929685599369504E-4</v>
      </c>
    </row>
    <row r="28" spans="2:11">
      <c r="B28" s="73" t="s">
        <v>1378</v>
      </c>
      <c r="C28" s="69" t="s">
        <v>1379</v>
      </c>
      <c r="D28" s="74" t="s">
        <v>111</v>
      </c>
      <c r="E28" s="92">
        <v>44616</v>
      </c>
      <c r="F28" s="76">
        <v>255.49846800000003</v>
      </c>
      <c r="G28" s="78">
        <v>101404.19</v>
      </c>
      <c r="H28" s="76">
        <v>958.61876217000008</v>
      </c>
      <c r="I28" s="79">
        <v>3.3993573126595749E-4</v>
      </c>
      <c r="J28" s="79">
        <f t="shared" si="0"/>
        <v>0.26780170752051652</v>
      </c>
      <c r="K28" s="79">
        <f>H28/'סכום נכסי הקרן'!$C$42</f>
        <v>2.7929685599369504E-4</v>
      </c>
    </row>
    <row r="29" spans="2:11">
      <c r="B29" s="75"/>
      <c r="C29" s="69"/>
      <c r="D29" s="69"/>
      <c r="E29" s="69"/>
      <c r="F29" s="76"/>
      <c r="G29" s="78"/>
      <c r="H29" s="69"/>
      <c r="I29" s="69"/>
      <c r="J29" s="79"/>
      <c r="K29" s="69"/>
    </row>
    <row r="30" spans="2:11">
      <c r="B30" s="71" t="s">
        <v>173</v>
      </c>
      <c r="C30" s="72"/>
      <c r="D30" s="72"/>
      <c r="E30" s="72"/>
      <c r="F30" s="80"/>
      <c r="G30" s="82"/>
      <c r="H30" s="80">
        <v>2133.5734698450005</v>
      </c>
      <c r="I30" s="72"/>
      <c r="J30" s="83">
        <f t="shared" si="0"/>
        <v>0.59603946938359387</v>
      </c>
      <c r="K30" s="83">
        <f>H30/'סכום נכסי הקרן'!$C$42</f>
        <v>6.2162392984082995E-4</v>
      </c>
    </row>
    <row r="31" spans="2:11">
      <c r="B31" s="73" t="s">
        <v>1380</v>
      </c>
      <c r="C31" s="69">
        <v>8843</v>
      </c>
      <c r="D31" s="74" t="s">
        <v>111</v>
      </c>
      <c r="E31" s="92">
        <v>44562</v>
      </c>
      <c r="F31" s="76">
        <v>79452.820226000011</v>
      </c>
      <c r="G31" s="78">
        <v>100.0896</v>
      </c>
      <c r="H31" s="76">
        <v>294.23883674200005</v>
      </c>
      <c r="I31" s="79">
        <v>1.682847659468401E-4</v>
      </c>
      <c r="J31" s="79">
        <f t="shared" si="0"/>
        <v>8.2199166141903909E-2</v>
      </c>
      <c r="K31" s="79">
        <f>H31/'סכום נכסי הקרן'!$C$42</f>
        <v>8.5727491737439045E-5</v>
      </c>
    </row>
    <row r="32" spans="2:11">
      <c r="B32" s="73" t="s">
        <v>1381</v>
      </c>
      <c r="C32" s="69">
        <v>9391</v>
      </c>
      <c r="D32" s="74" t="s">
        <v>113</v>
      </c>
      <c r="E32" s="92">
        <v>44608</v>
      </c>
      <c r="F32" s="76">
        <v>234531.74189500004</v>
      </c>
      <c r="G32" s="78">
        <v>95.853200000000001</v>
      </c>
      <c r="H32" s="76">
        <v>903.38363274600022</v>
      </c>
      <c r="I32" s="79">
        <v>7.9191334029547235E-5</v>
      </c>
      <c r="J32" s="79">
        <f t="shared" si="0"/>
        <v>0.25237110824726688</v>
      </c>
      <c r="K32" s="79">
        <f>H32/'סכום נכסי הקרן'!$C$42</f>
        <v>2.6320391206507184E-4</v>
      </c>
    </row>
    <row r="33" spans="2:11">
      <c r="B33" s="73" t="s">
        <v>1382</v>
      </c>
      <c r="C33" s="69">
        <v>8337</v>
      </c>
      <c r="D33" s="74" t="s">
        <v>111</v>
      </c>
      <c r="E33" s="92">
        <v>44470</v>
      </c>
      <c r="F33" s="76">
        <v>180333.74175000002</v>
      </c>
      <c r="G33" s="78">
        <v>140.2731</v>
      </c>
      <c r="H33" s="76">
        <v>935.95100035700023</v>
      </c>
      <c r="I33" s="79">
        <v>3.5024468013016008E-4</v>
      </c>
      <c r="J33" s="79">
        <f t="shared" si="0"/>
        <v>0.26146919499442306</v>
      </c>
      <c r="K33" s="79">
        <f>H33/'סכום נכסי הקרן'!$C$42</f>
        <v>2.7269252603831902E-4</v>
      </c>
    </row>
    <row r="34" spans="2:11">
      <c r="B34" s="75"/>
      <c r="C34" s="69"/>
      <c r="D34" s="69"/>
      <c r="E34" s="69"/>
      <c r="F34" s="76"/>
      <c r="G34" s="78"/>
      <c r="H34" s="69"/>
      <c r="I34" s="69"/>
      <c r="J34" s="79"/>
      <c r="K34" s="69"/>
    </row>
    <row r="35" spans="2:11">
      <c r="B35" s="68"/>
      <c r="C35" s="68"/>
      <c r="D35" s="68"/>
      <c r="E35" s="68"/>
      <c r="F35" s="68"/>
      <c r="G35" s="68"/>
      <c r="H35" s="68"/>
      <c r="I35" s="68"/>
      <c r="J35" s="68"/>
      <c r="K35" s="68"/>
    </row>
    <row r="36" spans="2:11"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2:11">
      <c r="B37" s="115" t="s">
        <v>92</v>
      </c>
      <c r="C37" s="68"/>
      <c r="D37" s="68"/>
      <c r="E37" s="68"/>
      <c r="F37" s="68"/>
      <c r="G37" s="68"/>
      <c r="H37" s="68"/>
      <c r="I37" s="68"/>
      <c r="J37" s="68"/>
      <c r="K37" s="68"/>
    </row>
    <row r="38" spans="2:11">
      <c r="B38" s="115" t="s">
        <v>179</v>
      </c>
      <c r="C38" s="68"/>
      <c r="D38" s="68"/>
      <c r="E38" s="68"/>
      <c r="F38" s="68"/>
      <c r="G38" s="68"/>
      <c r="H38" s="68"/>
      <c r="I38" s="68"/>
      <c r="J38" s="68"/>
      <c r="K38" s="68"/>
    </row>
    <row r="39" spans="2:11">
      <c r="B39" s="115" t="s">
        <v>187</v>
      </c>
      <c r="C39" s="68"/>
      <c r="D39" s="68"/>
      <c r="E39" s="68"/>
      <c r="F39" s="68"/>
      <c r="G39" s="68"/>
      <c r="H39" s="68"/>
      <c r="I39" s="68"/>
      <c r="J39" s="68"/>
      <c r="K39" s="68"/>
    </row>
    <row r="40" spans="2:11"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2:11">
      <c r="B41" s="68"/>
      <c r="C41" s="68"/>
      <c r="D41" s="68"/>
      <c r="E41" s="68"/>
      <c r="F41" s="68"/>
      <c r="G41" s="68"/>
      <c r="H41" s="68"/>
      <c r="I41" s="68"/>
      <c r="J41" s="68"/>
      <c r="K41" s="68"/>
    </row>
    <row r="42" spans="2:11">
      <c r="B42" s="68"/>
      <c r="C42" s="68"/>
      <c r="D42" s="68"/>
      <c r="E42" s="68"/>
      <c r="F42" s="68"/>
      <c r="G42" s="68"/>
      <c r="H42" s="68"/>
      <c r="I42" s="68"/>
      <c r="J42" s="68"/>
      <c r="K42" s="68"/>
    </row>
    <row r="43" spans="2:11">
      <c r="B43" s="68"/>
      <c r="C43" s="68"/>
      <c r="D43" s="68"/>
      <c r="E43" s="68"/>
      <c r="F43" s="68"/>
      <c r="G43" s="68"/>
      <c r="H43" s="68"/>
      <c r="I43" s="68"/>
      <c r="J43" s="68"/>
      <c r="K43" s="68"/>
    </row>
    <row r="44" spans="2:11">
      <c r="B44" s="68"/>
      <c r="C44" s="68"/>
      <c r="D44" s="68"/>
      <c r="E44" s="68"/>
      <c r="F44" s="68"/>
      <c r="G44" s="68"/>
      <c r="H44" s="68"/>
      <c r="I44" s="68"/>
      <c r="J44" s="68"/>
      <c r="K44" s="68"/>
    </row>
    <row r="45" spans="2:11">
      <c r="B45" s="68"/>
      <c r="C45" s="68"/>
      <c r="D45" s="68"/>
      <c r="E45" s="68"/>
      <c r="F45" s="68"/>
      <c r="G45" s="68"/>
      <c r="H45" s="68"/>
      <c r="I45" s="68"/>
      <c r="J45" s="68"/>
      <c r="K45" s="68"/>
    </row>
    <row r="46" spans="2:11">
      <c r="B46" s="68"/>
      <c r="C46" s="68"/>
      <c r="D46" s="68"/>
      <c r="E46" s="68"/>
      <c r="F46" s="68"/>
      <c r="G46" s="68"/>
      <c r="H46" s="68"/>
      <c r="I46" s="68"/>
      <c r="J46" s="68"/>
      <c r="K46" s="68"/>
    </row>
    <row r="47" spans="2:11"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2:11"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2:11">
      <c r="B49" s="68"/>
      <c r="C49" s="68"/>
      <c r="D49" s="68"/>
      <c r="E49" s="68"/>
      <c r="F49" s="68"/>
      <c r="G49" s="68"/>
      <c r="H49" s="68"/>
      <c r="I49" s="68"/>
      <c r="J49" s="68"/>
      <c r="K49" s="68"/>
    </row>
    <row r="50" spans="2:11">
      <c r="B50" s="68"/>
      <c r="C50" s="68"/>
      <c r="D50" s="68"/>
      <c r="E50" s="68"/>
      <c r="F50" s="68"/>
      <c r="G50" s="68"/>
      <c r="H50" s="68"/>
      <c r="I50" s="68"/>
      <c r="J50" s="68"/>
      <c r="K50" s="68"/>
    </row>
    <row r="51" spans="2:11">
      <c r="B51" s="68"/>
      <c r="C51" s="68"/>
      <c r="D51" s="68"/>
      <c r="E51" s="68"/>
      <c r="F51" s="68"/>
      <c r="G51" s="68"/>
      <c r="H51" s="68"/>
      <c r="I51" s="68"/>
      <c r="J51" s="68"/>
      <c r="K51" s="68"/>
    </row>
    <row r="52" spans="2:11"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2:11">
      <c r="B53" s="68"/>
      <c r="C53" s="68"/>
      <c r="D53" s="68"/>
      <c r="E53" s="68"/>
      <c r="F53" s="68"/>
      <c r="G53" s="68"/>
      <c r="H53" s="68"/>
      <c r="I53" s="68"/>
      <c r="J53" s="68"/>
      <c r="K53" s="68"/>
    </row>
    <row r="54" spans="2:11">
      <c r="B54" s="68"/>
      <c r="C54" s="68"/>
      <c r="D54" s="68"/>
      <c r="E54" s="68"/>
      <c r="F54" s="68"/>
      <c r="G54" s="68"/>
      <c r="H54" s="68"/>
      <c r="I54" s="68"/>
      <c r="J54" s="68"/>
      <c r="K54" s="68"/>
    </row>
    <row r="55" spans="2:11"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2:11"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2:11"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2:11">
      <c r="B58" s="68"/>
      <c r="C58" s="68"/>
      <c r="D58" s="68"/>
      <c r="E58" s="68"/>
      <c r="F58" s="68"/>
      <c r="G58" s="68"/>
      <c r="H58" s="68"/>
      <c r="I58" s="68"/>
      <c r="J58" s="68"/>
      <c r="K58" s="68"/>
    </row>
    <row r="59" spans="2:11">
      <c r="B59" s="68"/>
      <c r="C59" s="68"/>
      <c r="D59" s="68"/>
      <c r="E59" s="68"/>
      <c r="F59" s="68"/>
      <c r="G59" s="68"/>
      <c r="H59" s="68"/>
      <c r="I59" s="68"/>
      <c r="J59" s="68"/>
      <c r="K59" s="68"/>
    </row>
    <row r="60" spans="2:11">
      <c r="B60" s="68"/>
      <c r="C60" s="68"/>
      <c r="D60" s="68"/>
      <c r="E60" s="68"/>
      <c r="F60" s="68"/>
      <c r="G60" s="68"/>
      <c r="H60" s="68"/>
      <c r="I60" s="68"/>
      <c r="J60" s="68"/>
      <c r="K60" s="68"/>
    </row>
    <row r="61" spans="2:11">
      <c r="B61" s="68"/>
      <c r="C61" s="68"/>
      <c r="D61" s="68"/>
      <c r="E61" s="68"/>
      <c r="F61" s="68"/>
      <c r="G61" s="68"/>
      <c r="H61" s="68"/>
      <c r="I61" s="68"/>
      <c r="J61" s="68"/>
      <c r="K61" s="68"/>
    </row>
    <row r="62" spans="2:11">
      <c r="B62" s="68"/>
      <c r="C62" s="68"/>
      <c r="D62" s="68"/>
      <c r="E62" s="68"/>
      <c r="F62" s="68"/>
      <c r="G62" s="68"/>
      <c r="H62" s="68"/>
      <c r="I62" s="68"/>
      <c r="J62" s="68"/>
      <c r="K62" s="68"/>
    </row>
    <row r="63" spans="2:11">
      <c r="B63" s="68"/>
      <c r="C63" s="68"/>
      <c r="D63" s="68"/>
      <c r="E63" s="68"/>
      <c r="F63" s="68"/>
      <c r="G63" s="68"/>
      <c r="H63" s="68"/>
      <c r="I63" s="68"/>
      <c r="J63" s="68"/>
      <c r="K63" s="68"/>
    </row>
    <row r="64" spans="2:11"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2:11"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2:11"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2:11">
      <c r="B67" s="68"/>
      <c r="C67" s="68"/>
      <c r="D67" s="68"/>
      <c r="E67" s="68"/>
      <c r="F67" s="68"/>
      <c r="G67" s="68"/>
      <c r="H67" s="68"/>
      <c r="I67" s="68"/>
      <c r="J67" s="68"/>
      <c r="K67" s="68"/>
    </row>
    <row r="68" spans="2:11">
      <c r="B68" s="68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68"/>
      <c r="C69" s="68"/>
      <c r="D69" s="68"/>
      <c r="E69" s="68"/>
      <c r="F69" s="68"/>
      <c r="G69" s="68"/>
      <c r="H69" s="68"/>
      <c r="I69" s="68"/>
      <c r="J69" s="68"/>
      <c r="K69" s="68"/>
    </row>
    <row r="70" spans="2:11">
      <c r="B70" s="68"/>
      <c r="C70" s="68"/>
      <c r="D70" s="68"/>
      <c r="E70" s="68"/>
      <c r="F70" s="68"/>
      <c r="G70" s="68"/>
      <c r="H70" s="68"/>
      <c r="I70" s="68"/>
      <c r="J70" s="68"/>
      <c r="K70" s="68"/>
    </row>
    <row r="71" spans="2:11">
      <c r="B71" s="68"/>
      <c r="C71" s="68"/>
      <c r="D71" s="68"/>
      <c r="E71" s="68"/>
      <c r="F71" s="68"/>
      <c r="G71" s="68"/>
      <c r="H71" s="68"/>
      <c r="I71" s="68"/>
      <c r="J71" s="68"/>
      <c r="K71" s="68"/>
    </row>
    <row r="72" spans="2:11">
      <c r="B72" s="68"/>
      <c r="C72" s="68"/>
      <c r="D72" s="68"/>
      <c r="E72" s="68"/>
      <c r="F72" s="68"/>
      <c r="G72" s="68"/>
      <c r="H72" s="68"/>
      <c r="I72" s="68"/>
      <c r="J72" s="68"/>
      <c r="K72" s="68"/>
    </row>
    <row r="73" spans="2:11">
      <c r="B73" s="68"/>
      <c r="C73" s="68"/>
      <c r="D73" s="68"/>
      <c r="E73" s="68"/>
      <c r="F73" s="68"/>
      <c r="G73" s="68"/>
      <c r="H73" s="68"/>
      <c r="I73" s="68"/>
      <c r="J73" s="68"/>
      <c r="K73" s="68"/>
    </row>
    <row r="74" spans="2:11">
      <c r="B74" s="68"/>
      <c r="C74" s="68"/>
      <c r="D74" s="68"/>
      <c r="E74" s="68"/>
      <c r="F74" s="68"/>
      <c r="G74" s="68"/>
      <c r="H74" s="68"/>
      <c r="I74" s="68"/>
      <c r="J74" s="68"/>
      <c r="K74" s="68"/>
    </row>
    <row r="75" spans="2:11">
      <c r="B75" s="68"/>
      <c r="C75" s="68"/>
      <c r="D75" s="68"/>
      <c r="E75" s="68"/>
      <c r="F75" s="68"/>
      <c r="G75" s="68"/>
      <c r="H75" s="68"/>
      <c r="I75" s="68"/>
      <c r="J75" s="68"/>
      <c r="K75" s="68"/>
    </row>
    <row r="76" spans="2:11">
      <c r="B76" s="68"/>
      <c r="C76" s="68"/>
      <c r="D76" s="68"/>
      <c r="E76" s="68"/>
      <c r="F76" s="68"/>
      <c r="G76" s="68"/>
      <c r="H76" s="68"/>
      <c r="I76" s="68"/>
      <c r="J76" s="68"/>
      <c r="K76" s="68"/>
    </row>
    <row r="77" spans="2:11">
      <c r="B77" s="68"/>
      <c r="C77" s="68"/>
      <c r="D77" s="68"/>
      <c r="E77" s="68"/>
      <c r="F77" s="68"/>
      <c r="G77" s="68"/>
      <c r="H77" s="68"/>
      <c r="I77" s="68"/>
      <c r="J77" s="68"/>
      <c r="K77" s="68"/>
    </row>
    <row r="78" spans="2:11">
      <c r="B78" s="68"/>
      <c r="C78" s="68"/>
      <c r="D78" s="68"/>
      <c r="E78" s="68"/>
      <c r="F78" s="68"/>
      <c r="G78" s="68"/>
      <c r="H78" s="68"/>
      <c r="I78" s="68"/>
      <c r="J78" s="68"/>
      <c r="K78" s="68"/>
    </row>
    <row r="79" spans="2:11">
      <c r="B79" s="68"/>
      <c r="C79" s="68"/>
      <c r="D79" s="68"/>
      <c r="E79" s="68"/>
      <c r="F79" s="68"/>
      <c r="G79" s="68"/>
      <c r="H79" s="68"/>
      <c r="I79" s="68"/>
      <c r="J79" s="68"/>
      <c r="K79" s="68"/>
    </row>
    <row r="80" spans="2:11">
      <c r="B80" s="68"/>
      <c r="C80" s="68"/>
      <c r="D80" s="68"/>
      <c r="E80" s="68"/>
      <c r="F80" s="68"/>
      <c r="G80" s="68"/>
      <c r="H80" s="68"/>
      <c r="I80" s="68"/>
      <c r="J80" s="68"/>
      <c r="K80" s="68"/>
    </row>
    <row r="81" spans="2:11">
      <c r="B81" s="68"/>
      <c r="C81" s="68"/>
      <c r="D81" s="68"/>
      <c r="E81" s="68"/>
      <c r="F81" s="68"/>
      <c r="G81" s="68"/>
      <c r="H81" s="68"/>
      <c r="I81" s="68"/>
      <c r="J81" s="68"/>
      <c r="K81" s="68"/>
    </row>
    <row r="82" spans="2:11">
      <c r="B82" s="68"/>
      <c r="C82" s="68"/>
      <c r="D82" s="68"/>
      <c r="E82" s="68"/>
      <c r="F82" s="68"/>
      <c r="G82" s="68"/>
      <c r="H82" s="68"/>
      <c r="I82" s="68"/>
      <c r="J82" s="68"/>
      <c r="K82" s="68"/>
    </row>
    <row r="83" spans="2:11">
      <c r="B83" s="68"/>
      <c r="C83" s="68"/>
      <c r="D83" s="68"/>
      <c r="E83" s="68"/>
      <c r="F83" s="68"/>
      <c r="G83" s="68"/>
      <c r="H83" s="68"/>
      <c r="I83" s="68"/>
      <c r="J83" s="68"/>
      <c r="K83" s="68"/>
    </row>
    <row r="84" spans="2:11">
      <c r="B84" s="68"/>
      <c r="C84" s="68"/>
      <c r="D84" s="68"/>
      <c r="E84" s="68"/>
      <c r="F84" s="68"/>
      <c r="G84" s="68"/>
      <c r="H84" s="68"/>
      <c r="I84" s="68"/>
      <c r="J84" s="68"/>
      <c r="K84" s="68"/>
    </row>
    <row r="85" spans="2:11">
      <c r="B85" s="68"/>
      <c r="C85" s="68"/>
      <c r="D85" s="68"/>
      <c r="E85" s="68"/>
      <c r="F85" s="68"/>
      <c r="G85" s="68"/>
      <c r="H85" s="68"/>
      <c r="I85" s="68"/>
      <c r="J85" s="68"/>
      <c r="K85" s="68"/>
    </row>
    <row r="86" spans="2:11">
      <c r="B86" s="68"/>
      <c r="C86" s="68"/>
      <c r="D86" s="68"/>
      <c r="E86" s="68"/>
      <c r="F86" s="68"/>
      <c r="G86" s="68"/>
      <c r="H86" s="68"/>
      <c r="I86" s="68"/>
      <c r="J86" s="68"/>
      <c r="K86" s="68"/>
    </row>
    <row r="87" spans="2:11">
      <c r="B87" s="68"/>
      <c r="C87" s="68"/>
      <c r="D87" s="68"/>
      <c r="E87" s="68"/>
      <c r="F87" s="68"/>
      <c r="G87" s="68"/>
      <c r="H87" s="68"/>
      <c r="I87" s="68"/>
      <c r="J87" s="68"/>
      <c r="K87" s="68"/>
    </row>
    <row r="88" spans="2:11">
      <c r="B88" s="68"/>
      <c r="C88" s="68"/>
      <c r="D88" s="68"/>
      <c r="E88" s="68"/>
      <c r="F88" s="68"/>
      <c r="G88" s="68"/>
      <c r="H88" s="68"/>
      <c r="I88" s="68"/>
      <c r="J88" s="68"/>
      <c r="K88" s="68"/>
    </row>
    <row r="89" spans="2:11">
      <c r="B89" s="68"/>
      <c r="C89" s="68"/>
      <c r="D89" s="68"/>
      <c r="E89" s="68"/>
      <c r="F89" s="68"/>
      <c r="G89" s="68"/>
      <c r="H89" s="68"/>
      <c r="I89" s="68"/>
      <c r="J89" s="68"/>
      <c r="K89" s="68"/>
    </row>
    <row r="90" spans="2:11">
      <c r="B90" s="68"/>
      <c r="C90" s="68"/>
      <c r="D90" s="68"/>
      <c r="E90" s="68"/>
      <c r="F90" s="68"/>
      <c r="G90" s="68"/>
      <c r="H90" s="68"/>
      <c r="I90" s="68"/>
      <c r="J90" s="68"/>
      <c r="K90" s="68"/>
    </row>
    <row r="91" spans="2:11">
      <c r="B91" s="68"/>
      <c r="C91" s="68"/>
      <c r="D91" s="68"/>
      <c r="E91" s="68"/>
      <c r="F91" s="68"/>
      <c r="G91" s="68"/>
      <c r="H91" s="68"/>
      <c r="I91" s="68"/>
      <c r="J91" s="68"/>
      <c r="K91" s="68"/>
    </row>
    <row r="92" spans="2:11">
      <c r="B92" s="68"/>
      <c r="C92" s="68"/>
      <c r="D92" s="68"/>
      <c r="E92" s="68"/>
      <c r="F92" s="68"/>
      <c r="G92" s="68"/>
      <c r="H92" s="68"/>
      <c r="I92" s="68"/>
      <c r="J92" s="68"/>
      <c r="K92" s="68"/>
    </row>
    <row r="93" spans="2:11">
      <c r="B93" s="68"/>
      <c r="C93" s="68"/>
      <c r="D93" s="68"/>
      <c r="E93" s="68"/>
      <c r="F93" s="68"/>
      <c r="G93" s="68"/>
      <c r="H93" s="68"/>
      <c r="I93" s="68"/>
      <c r="J93" s="68"/>
      <c r="K93" s="68"/>
    </row>
    <row r="94" spans="2:11">
      <c r="B94" s="68"/>
      <c r="C94" s="68"/>
      <c r="D94" s="68"/>
      <c r="E94" s="68"/>
      <c r="F94" s="68"/>
      <c r="G94" s="68"/>
      <c r="H94" s="68"/>
      <c r="I94" s="68"/>
      <c r="J94" s="68"/>
      <c r="K94" s="68"/>
    </row>
    <row r="95" spans="2:11">
      <c r="B95" s="68"/>
      <c r="C95" s="68"/>
      <c r="D95" s="68"/>
      <c r="E95" s="68"/>
      <c r="F95" s="68"/>
      <c r="G95" s="68"/>
      <c r="H95" s="68"/>
      <c r="I95" s="68"/>
      <c r="J95" s="68"/>
      <c r="K95" s="68"/>
    </row>
    <row r="96" spans="2:11">
      <c r="B96" s="68"/>
      <c r="C96" s="68"/>
      <c r="D96" s="68"/>
      <c r="E96" s="68"/>
      <c r="F96" s="68"/>
      <c r="G96" s="68"/>
      <c r="H96" s="68"/>
      <c r="I96" s="68"/>
      <c r="J96" s="68"/>
      <c r="K96" s="68"/>
    </row>
    <row r="97" spans="2:11">
      <c r="B97" s="68"/>
      <c r="C97" s="68"/>
      <c r="D97" s="68"/>
      <c r="E97" s="68"/>
      <c r="F97" s="68"/>
      <c r="G97" s="68"/>
      <c r="H97" s="68"/>
      <c r="I97" s="68"/>
      <c r="J97" s="68"/>
      <c r="K97" s="68"/>
    </row>
    <row r="98" spans="2:11">
      <c r="B98" s="68"/>
      <c r="C98" s="68"/>
      <c r="D98" s="68"/>
      <c r="E98" s="68"/>
      <c r="F98" s="68"/>
      <c r="G98" s="68"/>
      <c r="H98" s="68"/>
      <c r="I98" s="68"/>
      <c r="J98" s="68"/>
      <c r="K98" s="68"/>
    </row>
    <row r="99" spans="2:11">
      <c r="B99" s="68"/>
      <c r="C99" s="68"/>
      <c r="D99" s="68"/>
      <c r="E99" s="68"/>
      <c r="F99" s="68"/>
      <c r="G99" s="68"/>
      <c r="H99" s="68"/>
      <c r="I99" s="68"/>
      <c r="J99" s="68"/>
      <c r="K99" s="68"/>
    </row>
    <row r="100" spans="2:11">
      <c r="B100" s="68"/>
      <c r="C100" s="68"/>
      <c r="D100" s="68"/>
      <c r="E100" s="68"/>
      <c r="F100" s="68"/>
      <c r="G100" s="68"/>
      <c r="H100" s="68"/>
      <c r="I100" s="68"/>
      <c r="J100" s="68"/>
      <c r="K100" s="68"/>
    </row>
    <row r="101" spans="2:11">
      <c r="B101" s="68"/>
      <c r="C101" s="68"/>
      <c r="D101" s="68"/>
      <c r="E101" s="68"/>
      <c r="F101" s="68"/>
      <c r="G101" s="68"/>
      <c r="H101" s="68"/>
      <c r="I101" s="68"/>
      <c r="J101" s="68"/>
      <c r="K101" s="68"/>
    </row>
    <row r="102" spans="2:11">
      <c r="B102" s="68"/>
      <c r="C102" s="68"/>
      <c r="D102" s="68"/>
      <c r="E102" s="68"/>
      <c r="F102" s="68"/>
      <c r="G102" s="68"/>
      <c r="H102" s="68"/>
      <c r="I102" s="68"/>
      <c r="J102" s="68"/>
      <c r="K102" s="68"/>
    </row>
    <row r="103" spans="2:11">
      <c r="B103" s="68"/>
      <c r="C103" s="68"/>
      <c r="D103" s="68"/>
      <c r="E103" s="68"/>
      <c r="F103" s="68"/>
      <c r="G103" s="68"/>
      <c r="H103" s="68"/>
      <c r="I103" s="68"/>
      <c r="J103" s="68"/>
      <c r="K103" s="68"/>
    </row>
    <row r="104" spans="2:11">
      <c r="B104" s="68"/>
      <c r="C104" s="68"/>
      <c r="D104" s="68"/>
      <c r="E104" s="68"/>
      <c r="F104" s="68"/>
      <c r="G104" s="68"/>
      <c r="H104" s="68"/>
      <c r="I104" s="68"/>
      <c r="J104" s="68"/>
      <c r="K104" s="68"/>
    </row>
    <row r="105" spans="2:11">
      <c r="B105" s="68"/>
      <c r="C105" s="68"/>
      <c r="D105" s="68"/>
      <c r="E105" s="68"/>
      <c r="F105" s="68"/>
      <c r="G105" s="68"/>
      <c r="H105" s="68"/>
      <c r="I105" s="68"/>
      <c r="J105" s="68"/>
      <c r="K105" s="68"/>
    </row>
    <row r="106" spans="2:11">
      <c r="B106" s="68"/>
      <c r="C106" s="68"/>
      <c r="D106" s="68"/>
      <c r="E106" s="68"/>
      <c r="F106" s="68"/>
      <c r="G106" s="68"/>
      <c r="H106" s="68"/>
      <c r="I106" s="68"/>
      <c r="J106" s="68"/>
      <c r="K106" s="68"/>
    </row>
    <row r="107" spans="2:11">
      <c r="B107" s="68"/>
      <c r="C107" s="68"/>
      <c r="D107" s="68"/>
      <c r="E107" s="68"/>
      <c r="F107" s="68"/>
      <c r="G107" s="68"/>
      <c r="H107" s="68"/>
      <c r="I107" s="68"/>
      <c r="J107" s="68"/>
      <c r="K107" s="68"/>
    </row>
    <row r="108" spans="2:11">
      <c r="B108" s="68"/>
      <c r="C108" s="68"/>
      <c r="D108" s="68"/>
      <c r="E108" s="68"/>
      <c r="F108" s="68"/>
      <c r="G108" s="68"/>
      <c r="H108" s="68"/>
      <c r="I108" s="68"/>
      <c r="J108" s="68"/>
      <c r="K108" s="68"/>
    </row>
    <row r="109" spans="2:11">
      <c r="B109" s="68"/>
      <c r="C109" s="68"/>
      <c r="D109" s="68"/>
      <c r="E109" s="68"/>
      <c r="F109" s="68"/>
      <c r="G109" s="68"/>
      <c r="H109" s="68"/>
      <c r="I109" s="68"/>
      <c r="J109" s="68"/>
      <c r="K109" s="68"/>
    </row>
    <row r="110" spans="2:11">
      <c r="B110" s="68"/>
      <c r="C110" s="68"/>
      <c r="D110" s="68"/>
      <c r="E110" s="68"/>
      <c r="F110" s="68"/>
      <c r="G110" s="68"/>
      <c r="H110" s="68"/>
      <c r="I110" s="68"/>
      <c r="J110" s="68"/>
      <c r="K110" s="68"/>
    </row>
    <row r="111" spans="2:11">
      <c r="B111" s="68"/>
      <c r="C111" s="68"/>
      <c r="D111" s="68"/>
      <c r="E111" s="68"/>
      <c r="F111" s="68"/>
      <c r="G111" s="68"/>
      <c r="H111" s="68"/>
      <c r="I111" s="68"/>
      <c r="J111" s="68"/>
      <c r="K111" s="68"/>
    </row>
    <row r="112" spans="2:11">
      <c r="B112" s="68"/>
      <c r="C112" s="68"/>
      <c r="D112" s="68"/>
      <c r="E112" s="68"/>
      <c r="F112" s="68"/>
      <c r="G112" s="68"/>
      <c r="H112" s="68"/>
      <c r="I112" s="68"/>
      <c r="J112" s="68"/>
      <c r="K112" s="68"/>
    </row>
    <row r="113" spans="2:11">
      <c r="B113" s="68"/>
      <c r="C113" s="68"/>
      <c r="D113" s="68"/>
      <c r="E113" s="68"/>
      <c r="F113" s="68"/>
      <c r="G113" s="68"/>
      <c r="H113" s="68"/>
      <c r="I113" s="68"/>
      <c r="J113" s="68"/>
      <c r="K113" s="68"/>
    </row>
    <row r="114" spans="2:11">
      <c r="B114" s="68"/>
      <c r="C114" s="68"/>
      <c r="D114" s="68"/>
      <c r="E114" s="68"/>
      <c r="F114" s="68"/>
      <c r="G114" s="68"/>
      <c r="H114" s="68"/>
      <c r="I114" s="68"/>
      <c r="J114" s="68"/>
      <c r="K114" s="68"/>
    </row>
    <row r="115" spans="2:11">
      <c r="B115" s="68"/>
      <c r="C115" s="68"/>
      <c r="D115" s="68"/>
      <c r="E115" s="68"/>
      <c r="F115" s="68"/>
      <c r="G115" s="68"/>
      <c r="H115" s="68"/>
      <c r="I115" s="68"/>
      <c r="J115" s="68"/>
      <c r="K115" s="68"/>
    </row>
    <row r="116" spans="2:11">
      <c r="B116" s="68"/>
      <c r="C116" s="68"/>
      <c r="D116" s="68"/>
      <c r="E116" s="68"/>
      <c r="F116" s="68"/>
      <c r="G116" s="68"/>
      <c r="H116" s="68"/>
      <c r="I116" s="68"/>
      <c r="J116" s="68"/>
      <c r="K116" s="68"/>
    </row>
    <row r="117" spans="2:11">
      <c r="B117" s="68"/>
      <c r="C117" s="68"/>
      <c r="D117" s="68"/>
      <c r="E117" s="68"/>
      <c r="F117" s="68"/>
      <c r="G117" s="68"/>
      <c r="H117" s="68"/>
      <c r="I117" s="68"/>
      <c r="J117" s="68"/>
      <c r="K117" s="68"/>
    </row>
    <row r="118" spans="2:11">
      <c r="B118" s="68"/>
      <c r="C118" s="68"/>
      <c r="D118" s="68"/>
      <c r="E118" s="68"/>
      <c r="F118" s="68"/>
      <c r="G118" s="68"/>
      <c r="H118" s="68"/>
      <c r="I118" s="68"/>
      <c r="J118" s="68"/>
      <c r="K118" s="68"/>
    </row>
    <row r="119" spans="2:11">
      <c r="B119" s="68"/>
      <c r="C119" s="68"/>
      <c r="D119" s="68"/>
      <c r="E119" s="68"/>
      <c r="F119" s="68"/>
      <c r="G119" s="68"/>
      <c r="H119" s="68"/>
      <c r="I119" s="68"/>
      <c r="J119" s="68"/>
      <c r="K119" s="68"/>
    </row>
    <row r="120" spans="2:11">
      <c r="B120" s="68"/>
      <c r="C120" s="68"/>
      <c r="D120" s="68"/>
      <c r="E120" s="68"/>
      <c r="F120" s="68"/>
      <c r="G120" s="68"/>
      <c r="H120" s="68"/>
      <c r="I120" s="68"/>
      <c r="J120" s="68"/>
      <c r="K120" s="68"/>
    </row>
    <row r="121" spans="2:11">
      <c r="B121" s="68"/>
      <c r="C121" s="68"/>
      <c r="D121" s="68"/>
      <c r="E121" s="68"/>
      <c r="F121" s="68"/>
      <c r="G121" s="68"/>
      <c r="H121" s="68"/>
      <c r="I121" s="68"/>
      <c r="J121" s="68"/>
      <c r="K121" s="68"/>
    </row>
    <row r="122" spans="2:11">
      <c r="B122" s="68"/>
      <c r="C122" s="68"/>
      <c r="D122" s="68"/>
      <c r="E122" s="68"/>
      <c r="F122" s="68"/>
      <c r="G122" s="68"/>
      <c r="H122" s="68"/>
      <c r="I122" s="68"/>
      <c r="J122" s="68"/>
      <c r="K122" s="68"/>
    </row>
    <row r="123" spans="2:11">
      <c r="B123" s="68"/>
      <c r="C123" s="68"/>
      <c r="D123" s="68"/>
      <c r="E123" s="68"/>
      <c r="F123" s="68"/>
      <c r="G123" s="68"/>
      <c r="H123" s="68"/>
      <c r="I123" s="68"/>
      <c r="J123" s="68"/>
      <c r="K123" s="68"/>
    </row>
    <row r="124" spans="2:11">
      <c r="B124" s="68"/>
      <c r="C124" s="68"/>
      <c r="D124" s="68"/>
      <c r="E124" s="68"/>
      <c r="F124" s="68"/>
      <c r="G124" s="68"/>
      <c r="H124" s="68"/>
      <c r="I124" s="68"/>
      <c r="J124" s="68"/>
      <c r="K124" s="68"/>
    </row>
    <row r="125" spans="2:11">
      <c r="B125" s="68"/>
      <c r="C125" s="68"/>
      <c r="D125" s="68"/>
      <c r="E125" s="68"/>
      <c r="F125" s="68"/>
      <c r="G125" s="68"/>
      <c r="H125" s="68"/>
      <c r="I125" s="68"/>
      <c r="J125" s="68"/>
      <c r="K125" s="68"/>
    </row>
    <row r="126" spans="2:11">
      <c r="B126" s="68"/>
      <c r="C126" s="68"/>
      <c r="D126" s="68"/>
      <c r="E126" s="68"/>
      <c r="F126" s="68"/>
      <c r="G126" s="68"/>
      <c r="H126" s="68"/>
      <c r="I126" s="68"/>
      <c r="J126" s="68"/>
      <c r="K126" s="68"/>
    </row>
    <row r="127" spans="2:11">
      <c r="B127" s="68"/>
      <c r="C127" s="68"/>
      <c r="D127" s="68"/>
      <c r="E127" s="68"/>
      <c r="F127" s="68"/>
      <c r="G127" s="68"/>
      <c r="H127" s="68"/>
      <c r="I127" s="68"/>
      <c r="J127" s="68"/>
      <c r="K127" s="68"/>
    </row>
    <row r="128" spans="2:11">
      <c r="B128" s="68"/>
      <c r="C128" s="68"/>
      <c r="D128" s="68"/>
      <c r="E128" s="68"/>
      <c r="F128" s="68"/>
      <c r="G128" s="68"/>
      <c r="H128" s="68"/>
      <c r="I128" s="68"/>
      <c r="J128" s="68"/>
      <c r="K128" s="68"/>
    </row>
    <row r="129" spans="2:11">
      <c r="B129" s="68"/>
      <c r="C129" s="68"/>
      <c r="D129" s="68"/>
      <c r="E129" s="68"/>
      <c r="F129" s="68"/>
      <c r="G129" s="68"/>
      <c r="H129" s="68"/>
      <c r="I129" s="68"/>
      <c r="J129" s="68"/>
      <c r="K129" s="68"/>
    </row>
    <row r="130" spans="2:11">
      <c r="B130" s="68"/>
      <c r="C130" s="68"/>
      <c r="D130" s="68"/>
      <c r="E130" s="68"/>
      <c r="F130" s="68"/>
      <c r="G130" s="68"/>
      <c r="H130" s="68"/>
      <c r="I130" s="68"/>
      <c r="J130" s="68"/>
      <c r="K130" s="68"/>
    </row>
    <row r="131" spans="2:11">
      <c r="B131" s="68"/>
      <c r="C131" s="68"/>
      <c r="D131" s="68"/>
      <c r="E131" s="68"/>
      <c r="F131" s="68"/>
      <c r="G131" s="68"/>
      <c r="H131" s="68"/>
      <c r="I131" s="68"/>
      <c r="J131" s="68"/>
      <c r="K131" s="68"/>
    </row>
    <row r="132" spans="2:11">
      <c r="B132" s="68"/>
      <c r="C132" s="68"/>
      <c r="D132" s="68"/>
      <c r="E132" s="68"/>
      <c r="F132" s="68"/>
      <c r="G132" s="68"/>
      <c r="H132" s="68"/>
      <c r="I132" s="68"/>
      <c r="J132" s="68"/>
      <c r="K132" s="68"/>
    </row>
    <row r="133" spans="2:11">
      <c r="B133" s="68"/>
      <c r="C133" s="68"/>
      <c r="D133" s="68"/>
      <c r="E133" s="68"/>
      <c r="F133" s="68"/>
      <c r="G133" s="68"/>
      <c r="H133" s="68"/>
      <c r="I133" s="68"/>
      <c r="J133" s="68"/>
      <c r="K133" s="68"/>
    </row>
    <row r="134" spans="2:11">
      <c r="B134" s="101"/>
      <c r="C134" s="102"/>
      <c r="D134" s="102"/>
      <c r="E134" s="102"/>
      <c r="F134" s="102"/>
      <c r="G134" s="102"/>
      <c r="H134" s="102"/>
      <c r="I134" s="102"/>
      <c r="J134" s="102"/>
      <c r="K134" s="102"/>
    </row>
    <row r="135" spans="2:11">
      <c r="B135" s="101"/>
      <c r="C135" s="102"/>
      <c r="D135" s="102"/>
      <c r="E135" s="102"/>
      <c r="F135" s="102"/>
      <c r="G135" s="102"/>
      <c r="H135" s="102"/>
      <c r="I135" s="102"/>
      <c r="J135" s="102"/>
      <c r="K135" s="102"/>
    </row>
    <row r="136" spans="2:11">
      <c r="B136" s="101"/>
      <c r="C136" s="102"/>
      <c r="D136" s="102"/>
      <c r="E136" s="102"/>
      <c r="F136" s="102"/>
      <c r="G136" s="102"/>
      <c r="H136" s="102"/>
      <c r="I136" s="102"/>
      <c r="J136" s="102"/>
      <c r="K136" s="102"/>
    </row>
    <row r="137" spans="2:11">
      <c r="B137" s="101"/>
      <c r="C137" s="102"/>
      <c r="D137" s="102"/>
      <c r="E137" s="102"/>
      <c r="F137" s="102"/>
      <c r="G137" s="102"/>
      <c r="H137" s="102"/>
      <c r="I137" s="102"/>
      <c r="J137" s="102"/>
      <c r="K137" s="102"/>
    </row>
    <row r="138" spans="2:11">
      <c r="B138" s="101"/>
      <c r="C138" s="102"/>
      <c r="D138" s="102"/>
      <c r="E138" s="102"/>
      <c r="F138" s="102"/>
      <c r="G138" s="102"/>
      <c r="H138" s="102"/>
      <c r="I138" s="102"/>
      <c r="J138" s="102"/>
      <c r="K138" s="102"/>
    </row>
    <row r="139" spans="2:11">
      <c r="B139" s="101"/>
      <c r="C139" s="102"/>
      <c r="D139" s="102"/>
      <c r="E139" s="102"/>
      <c r="F139" s="102"/>
      <c r="G139" s="102"/>
      <c r="H139" s="102"/>
      <c r="I139" s="102"/>
      <c r="J139" s="102"/>
      <c r="K139" s="102"/>
    </row>
    <row r="140" spans="2:11">
      <c r="B140" s="101"/>
      <c r="C140" s="102"/>
      <c r="D140" s="102"/>
      <c r="E140" s="102"/>
      <c r="F140" s="102"/>
      <c r="G140" s="102"/>
      <c r="H140" s="102"/>
      <c r="I140" s="102"/>
      <c r="J140" s="102"/>
      <c r="K140" s="102"/>
    </row>
    <row r="141" spans="2:11">
      <c r="B141" s="101"/>
      <c r="C141" s="102"/>
      <c r="D141" s="102"/>
      <c r="E141" s="102"/>
      <c r="F141" s="102"/>
      <c r="G141" s="102"/>
      <c r="H141" s="102"/>
      <c r="I141" s="102"/>
      <c r="J141" s="102"/>
      <c r="K141" s="102"/>
    </row>
    <row r="142" spans="2:11">
      <c r="B142" s="101"/>
      <c r="C142" s="102"/>
      <c r="D142" s="102"/>
      <c r="E142" s="102"/>
      <c r="F142" s="102"/>
      <c r="G142" s="102"/>
      <c r="H142" s="102"/>
      <c r="I142" s="102"/>
      <c r="J142" s="102"/>
      <c r="K142" s="102"/>
    </row>
    <row r="143" spans="2:11">
      <c r="B143" s="101"/>
      <c r="C143" s="102"/>
      <c r="D143" s="102"/>
      <c r="E143" s="102"/>
      <c r="F143" s="102"/>
      <c r="G143" s="102"/>
      <c r="H143" s="102"/>
      <c r="I143" s="102"/>
      <c r="J143" s="102"/>
      <c r="K143" s="102"/>
    </row>
    <row r="144" spans="2:11">
      <c r="B144" s="101"/>
      <c r="C144" s="102"/>
      <c r="D144" s="102"/>
      <c r="E144" s="102"/>
      <c r="F144" s="102"/>
      <c r="G144" s="102"/>
      <c r="H144" s="102"/>
      <c r="I144" s="102"/>
      <c r="J144" s="102"/>
      <c r="K144" s="102"/>
    </row>
    <row r="145" spans="2:11"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</row>
    <row r="146" spans="2:11">
      <c r="B146" s="101"/>
      <c r="C146" s="102"/>
      <c r="D146" s="102"/>
      <c r="E146" s="102"/>
      <c r="F146" s="102"/>
      <c r="G146" s="102"/>
      <c r="H146" s="102"/>
      <c r="I146" s="102"/>
      <c r="J146" s="102"/>
      <c r="K146" s="102"/>
    </row>
    <row r="147" spans="2:11">
      <c r="B147" s="101"/>
      <c r="C147" s="102"/>
      <c r="D147" s="102"/>
      <c r="E147" s="102"/>
      <c r="F147" s="102"/>
      <c r="G147" s="102"/>
      <c r="H147" s="102"/>
      <c r="I147" s="102"/>
      <c r="J147" s="102"/>
      <c r="K147" s="102"/>
    </row>
    <row r="148" spans="2:11">
      <c r="B148" s="101"/>
      <c r="C148" s="102"/>
      <c r="D148" s="102"/>
      <c r="E148" s="102"/>
      <c r="F148" s="102"/>
      <c r="G148" s="102"/>
      <c r="H148" s="102"/>
      <c r="I148" s="102"/>
      <c r="J148" s="102"/>
      <c r="K148" s="102"/>
    </row>
    <row r="149" spans="2:11">
      <c r="B149" s="101"/>
      <c r="C149" s="102"/>
      <c r="D149" s="102"/>
      <c r="E149" s="102"/>
      <c r="F149" s="102"/>
      <c r="G149" s="102"/>
      <c r="H149" s="102"/>
      <c r="I149" s="102"/>
      <c r="J149" s="102"/>
      <c r="K149" s="102"/>
    </row>
    <row r="150" spans="2:11">
      <c r="B150" s="101"/>
      <c r="C150" s="102"/>
      <c r="D150" s="102"/>
      <c r="E150" s="102"/>
      <c r="F150" s="102"/>
      <c r="G150" s="102"/>
      <c r="H150" s="102"/>
      <c r="I150" s="102"/>
      <c r="J150" s="102"/>
      <c r="K150" s="102"/>
    </row>
    <row r="151" spans="2:11">
      <c r="B151" s="101"/>
      <c r="C151" s="102"/>
      <c r="D151" s="102"/>
      <c r="E151" s="102"/>
      <c r="F151" s="102"/>
      <c r="G151" s="102"/>
      <c r="H151" s="102"/>
      <c r="I151" s="102"/>
      <c r="J151" s="102"/>
      <c r="K151" s="102"/>
    </row>
    <row r="152" spans="2:11">
      <c r="B152" s="101"/>
      <c r="C152" s="102"/>
      <c r="D152" s="102"/>
      <c r="E152" s="102"/>
      <c r="F152" s="102"/>
      <c r="G152" s="102"/>
      <c r="H152" s="102"/>
      <c r="I152" s="102"/>
      <c r="J152" s="102"/>
      <c r="K152" s="102"/>
    </row>
    <row r="153" spans="2:11">
      <c r="B153" s="101"/>
      <c r="C153" s="102"/>
      <c r="D153" s="102"/>
      <c r="E153" s="102"/>
      <c r="F153" s="102"/>
      <c r="G153" s="102"/>
      <c r="H153" s="102"/>
      <c r="I153" s="102"/>
      <c r="J153" s="102"/>
      <c r="K153" s="102"/>
    </row>
    <row r="154" spans="2:11">
      <c r="B154" s="101"/>
      <c r="C154" s="102"/>
      <c r="D154" s="102"/>
      <c r="E154" s="102"/>
      <c r="F154" s="102"/>
      <c r="G154" s="102"/>
      <c r="H154" s="102"/>
      <c r="I154" s="102"/>
      <c r="J154" s="102"/>
      <c r="K154" s="102"/>
    </row>
    <row r="155" spans="2:11">
      <c r="B155" s="101"/>
      <c r="C155" s="102"/>
      <c r="D155" s="102"/>
      <c r="E155" s="102"/>
      <c r="F155" s="102"/>
      <c r="G155" s="102"/>
      <c r="H155" s="102"/>
      <c r="I155" s="102"/>
      <c r="J155" s="102"/>
      <c r="K155" s="102"/>
    </row>
    <row r="156" spans="2:11">
      <c r="B156" s="101"/>
      <c r="C156" s="102"/>
      <c r="D156" s="102"/>
      <c r="E156" s="102"/>
      <c r="F156" s="102"/>
      <c r="G156" s="102"/>
      <c r="H156" s="102"/>
      <c r="I156" s="102"/>
      <c r="J156" s="102"/>
      <c r="K156" s="102"/>
    </row>
    <row r="157" spans="2:11">
      <c r="B157" s="101"/>
      <c r="C157" s="102"/>
      <c r="D157" s="102"/>
      <c r="E157" s="102"/>
      <c r="F157" s="102"/>
      <c r="G157" s="102"/>
      <c r="H157" s="102"/>
      <c r="I157" s="102"/>
      <c r="J157" s="102"/>
      <c r="K157" s="102"/>
    </row>
    <row r="158" spans="2:11">
      <c r="B158" s="101"/>
      <c r="C158" s="102"/>
      <c r="D158" s="102"/>
      <c r="E158" s="102"/>
      <c r="F158" s="102"/>
      <c r="G158" s="102"/>
      <c r="H158" s="102"/>
      <c r="I158" s="102"/>
      <c r="J158" s="102"/>
      <c r="K158" s="102"/>
    </row>
    <row r="159" spans="2:11">
      <c r="B159" s="101"/>
      <c r="C159" s="102"/>
      <c r="D159" s="102"/>
      <c r="E159" s="102"/>
      <c r="F159" s="102"/>
      <c r="G159" s="102"/>
      <c r="H159" s="102"/>
      <c r="I159" s="102"/>
      <c r="J159" s="102"/>
      <c r="K159" s="102"/>
    </row>
    <row r="160" spans="2:11">
      <c r="B160" s="101"/>
      <c r="C160" s="102"/>
      <c r="D160" s="102"/>
      <c r="E160" s="102"/>
      <c r="F160" s="102"/>
      <c r="G160" s="102"/>
      <c r="H160" s="102"/>
      <c r="I160" s="102"/>
      <c r="J160" s="102"/>
      <c r="K160" s="102"/>
    </row>
    <row r="161" spans="2:11">
      <c r="B161" s="101"/>
      <c r="C161" s="102"/>
      <c r="D161" s="102"/>
      <c r="E161" s="102"/>
      <c r="F161" s="102"/>
      <c r="G161" s="102"/>
      <c r="H161" s="102"/>
      <c r="I161" s="102"/>
      <c r="J161" s="102"/>
      <c r="K161" s="102"/>
    </row>
    <row r="162" spans="2:11">
      <c r="B162" s="101"/>
      <c r="C162" s="102"/>
      <c r="D162" s="102"/>
      <c r="E162" s="102"/>
      <c r="F162" s="102"/>
      <c r="G162" s="102"/>
      <c r="H162" s="102"/>
      <c r="I162" s="102"/>
      <c r="J162" s="102"/>
      <c r="K162" s="102"/>
    </row>
    <row r="163" spans="2:11">
      <c r="B163" s="101"/>
      <c r="C163" s="102"/>
      <c r="D163" s="102"/>
      <c r="E163" s="102"/>
      <c r="F163" s="102"/>
      <c r="G163" s="102"/>
      <c r="H163" s="102"/>
      <c r="I163" s="102"/>
      <c r="J163" s="102"/>
      <c r="K163" s="102"/>
    </row>
    <row r="164" spans="2:11">
      <c r="B164" s="101"/>
      <c r="C164" s="102"/>
      <c r="D164" s="102"/>
      <c r="E164" s="102"/>
      <c r="F164" s="102"/>
      <c r="G164" s="102"/>
      <c r="H164" s="102"/>
      <c r="I164" s="102"/>
      <c r="J164" s="102"/>
      <c r="K164" s="102"/>
    </row>
    <row r="165" spans="2:11">
      <c r="B165" s="101"/>
      <c r="C165" s="102"/>
      <c r="D165" s="102"/>
      <c r="E165" s="102"/>
      <c r="F165" s="102"/>
      <c r="G165" s="102"/>
      <c r="H165" s="102"/>
      <c r="I165" s="102"/>
      <c r="J165" s="102"/>
      <c r="K165" s="102"/>
    </row>
    <row r="166" spans="2:11">
      <c r="B166" s="101"/>
      <c r="C166" s="102"/>
      <c r="D166" s="102"/>
      <c r="E166" s="102"/>
      <c r="F166" s="102"/>
      <c r="G166" s="102"/>
      <c r="H166" s="102"/>
      <c r="I166" s="102"/>
      <c r="J166" s="102"/>
      <c r="K166" s="102"/>
    </row>
    <row r="167" spans="2:11">
      <c r="B167" s="101"/>
      <c r="C167" s="102"/>
      <c r="D167" s="102"/>
      <c r="E167" s="102"/>
      <c r="F167" s="102"/>
      <c r="G167" s="102"/>
      <c r="H167" s="102"/>
      <c r="I167" s="102"/>
      <c r="J167" s="102"/>
      <c r="K167" s="102"/>
    </row>
    <row r="168" spans="2:11">
      <c r="B168" s="101"/>
      <c r="C168" s="102"/>
      <c r="D168" s="102"/>
      <c r="E168" s="102"/>
      <c r="F168" s="102"/>
      <c r="G168" s="102"/>
      <c r="H168" s="102"/>
      <c r="I168" s="102"/>
      <c r="J168" s="102"/>
      <c r="K168" s="102"/>
    </row>
    <row r="169" spans="2:11">
      <c r="B169" s="101"/>
      <c r="C169" s="102"/>
      <c r="D169" s="102"/>
      <c r="E169" s="102"/>
      <c r="F169" s="102"/>
      <c r="G169" s="102"/>
      <c r="H169" s="102"/>
      <c r="I169" s="102"/>
      <c r="J169" s="102"/>
      <c r="K169" s="102"/>
    </row>
    <row r="170" spans="2:11">
      <c r="B170" s="101"/>
      <c r="C170" s="102"/>
      <c r="D170" s="102"/>
      <c r="E170" s="102"/>
      <c r="F170" s="102"/>
      <c r="G170" s="102"/>
      <c r="H170" s="102"/>
      <c r="I170" s="102"/>
      <c r="J170" s="102"/>
      <c r="K170" s="102"/>
    </row>
    <row r="171" spans="2:11">
      <c r="B171" s="101"/>
      <c r="C171" s="102"/>
      <c r="D171" s="102"/>
      <c r="E171" s="102"/>
      <c r="F171" s="102"/>
      <c r="G171" s="102"/>
      <c r="H171" s="102"/>
      <c r="I171" s="102"/>
      <c r="J171" s="102"/>
      <c r="K171" s="102"/>
    </row>
    <row r="172" spans="2:11">
      <c r="B172" s="101"/>
      <c r="C172" s="102"/>
      <c r="D172" s="102"/>
      <c r="E172" s="102"/>
      <c r="F172" s="102"/>
      <c r="G172" s="102"/>
      <c r="H172" s="102"/>
      <c r="I172" s="102"/>
      <c r="J172" s="102"/>
      <c r="K172" s="102"/>
    </row>
    <row r="173" spans="2:11">
      <c r="B173" s="101"/>
      <c r="C173" s="102"/>
      <c r="D173" s="102"/>
      <c r="E173" s="102"/>
      <c r="F173" s="102"/>
      <c r="G173" s="102"/>
      <c r="H173" s="102"/>
      <c r="I173" s="102"/>
      <c r="J173" s="102"/>
      <c r="K173" s="102"/>
    </row>
    <row r="174" spans="2:11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</row>
    <row r="175" spans="2:11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</row>
    <row r="176" spans="2:11">
      <c r="B176" s="101"/>
      <c r="C176" s="102"/>
      <c r="D176" s="102"/>
      <c r="E176" s="102"/>
      <c r="F176" s="102"/>
      <c r="G176" s="102"/>
      <c r="H176" s="102"/>
      <c r="I176" s="102"/>
      <c r="J176" s="102"/>
      <c r="K176" s="102"/>
    </row>
    <row r="177" spans="2:11">
      <c r="B177" s="101"/>
      <c r="C177" s="102"/>
      <c r="D177" s="102"/>
      <c r="E177" s="102"/>
      <c r="F177" s="102"/>
      <c r="G177" s="102"/>
      <c r="H177" s="102"/>
      <c r="I177" s="102"/>
      <c r="J177" s="102"/>
      <c r="K177" s="102"/>
    </row>
    <row r="178" spans="2:11">
      <c r="B178" s="101"/>
      <c r="C178" s="102"/>
      <c r="D178" s="102"/>
      <c r="E178" s="102"/>
      <c r="F178" s="102"/>
      <c r="G178" s="102"/>
      <c r="H178" s="102"/>
      <c r="I178" s="102"/>
      <c r="J178" s="102"/>
      <c r="K178" s="102"/>
    </row>
    <row r="179" spans="2:11">
      <c r="B179" s="101"/>
      <c r="C179" s="102"/>
      <c r="D179" s="102"/>
      <c r="E179" s="102"/>
      <c r="F179" s="102"/>
      <c r="G179" s="102"/>
      <c r="H179" s="102"/>
      <c r="I179" s="102"/>
      <c r="J179" s="102"/>
      <c r="K179" s="102"/>
    </row>
    <row r="180" spans="2:11">
      <c r="B180" s="101"/>
      <c r="C180" s="102"/>
      <c r="D180" s="102"/>
      <c r="E180" s="102"/>
      <c r="F180" s="102"/>
      <c r="G180" s="102"/>
      <c r="H180" s="102"/>
      <c r="I180" s="102"/>
      <c r="J180" s="102"/>
      <c r="K180" s="102"/>
    </row>
    <row r="181" spans="2:11">
      <c r="B181" s="101"/>
      <c r="C181" s="102"/>
      <c r="D181" s="102"/>
      <c r="E181" s="102"/>
      <c r="F181" s="102"/>
      <c r="G181" s="102"/>
      <c r="H181" s="102"/>
      <c r="I181" s="102"/>
      <c r="J181" s="102"/>
      <c r="K181" s="102"/>
    </row>
    <row r="182" spans="2:11">
      <c r="B182" s="101"/>
      <c r="C182" s="102"/>
      <c r="D182" s="102"/>
      <c r="E182" s="102"/>
      <c r="F182" s="102"/>
      <c r="G182" s="102"/>
      <c r="H182" s="102"/>
      <c r="I182" s="102"/>
      <c r="J182" s="102"/>
      <c r="K182" s="102"/>
    </row>
    <row r="183" spans="2:11">
      <c r="B183" s="101"/>
      <c r="C183" s="102"/>
      <c r="D183" s="102"/>
      <c r="E183" s="102"/>
      <c r="F183" s="102"/>
      <c r="G183" s="102"/>
      <c r="H183" s="102"/>
      <c r="I183" s="102"/>
      <c r="J183" s="102"/>
      <c r="K183" s="102"/>
    </row>
    <row r="184" spans="2:11">
      <c r="B184" s="101"/>
      <c r="C184" s="102"/>
      <c r="D184" s="102"/>
      <c r="E184" s="102"/>
      <c r="F184" s="102"/>
      <c r="G184" s="102"/>
      <c r="H184" s="102"/>
      <c r="I184" s="102"/>
      <c r="J184" s="102"/>
      <c r="K184" s="102"/>
    </row>
    <row r="185" spans="2:11">
      <c r="B185" s="101"/>
      <c r="C185" s="102"/>
      <c r="D185" s="102"/>
      <c r="E185" s="102"/>
      <c r="F185" s="102"/>
      <c r="G185" s="102"/>
      <c r="H185" s="102"/>
      <c r="I185" s="102"/>
      <c r="J185" s="102"/>
      <c r="K185" s="102"/>
    </row>
    <row r="186" spans="2:11">
      <c r="B186" s="101"/>
      <c r="C186" s="102"/>
      <c r="D186" s="102"/>
      <c r="E186" s="102"/>
      <c r="F186" s="102"/>
      <c r="G186" s="102"/>
      <c r="H186" s="102"/>
      <c r="I186" s="102"/>
      <c r="J186" s="102"/>
      <c r="K186" s="102"/>
    </row>
    <row r="187" spans="2:11">
      <c r="B187" s="101"/>
      <c r="C187" s="102"/>
      <c r="D187" s="102"/>
      <c r="E187" s="102"/>
      <c r="F187" s="102"/>
      <c r="G187" s="102"/>
      <c r="H187" s="102"/>
      <c r="I187" s="102"/>
      <c r="J187" s="102"/>
      <c r="K187" s="102"/>
    </row>
    <row r="188" spans="2:11">
      <c r="B188" s="101"/>
      <c r="C188" s="102"/>
      <c r="D188" s="102"/>
      <c r="E188" s="102"/>
      <c r="F188" s="102"/>
      <c r="G188" s="102"/>
      <c r="H188" s="102"/>
      <c r="I188" s="102"/>
      <c r="J188" s="102"/>
      <c r="K188" s="102"/>
    </row>
    <row r="189" spans="2:11">
      <c r="B189" s="101"/>
      <c r="C189" s="102"/>
      <c r="D189" s="102"/>
      <c r="E189" s="102"/>
      <c r="F189" s="102"/>
      <c r="G189" s="102"/>
      <c r="H189" s="102"/>
      <c r="I189" s="102"/>
      <c r="J189" s="102"/>
      <c r="K189" s="102"/>
    </row>
    <row r="190" spans="2:11">
      <c r="B190" s="101"/>
      <c r="C190" s="102"/>
      <c r="D190" s="102"/>
      <c r="E190" s="102"/>
      <c r="F190" s="102"/>
      <c r="G190" s="102"/>
      <c r="H190" s="102"/>
      <c r="I190" s="102"/>
      <c r="J190" s="102"/>
      <c r="K190" s="102"/>
    </row>
    <row r="191" spans="2:11">
      <c r="B191" s="101"/>
      <c r="C191" s="102"/>
      <c r="D191" s="102"/>
      <c r="E191" s="102"/>
      <c r="F191" s="102"/>
      <c r="G191" s="102"/>
      <c r="H191" s="102"/>
      <c r="I191" s="102"/>
      <c r="J191" s="102"/>
      <c r="K191" s="102"/>
    </row>
    <row r="192" spans="2:11">
      <c r="B192" s="101"/>
      <c r="C192" s="102"/>
      <c r="D192" s="102"/>
      <c r="E192" s="102"/>
      <c r="F192" s="102"/>
      <c r="G192" s="102"/>
      <c r="H192" s="102"/>
      <c r="I192" s="102"/>
      <c r="J192" s="102"/>
      <c r="K192" s="102"/>
    </row>
    <row r="193" spans="2:11">
      <c r="B193" s="101"/>
      <c r="C193" s="102"/>
      <c r="D193" s="102"/>
      <c r="E193" s="102"/>
      <c r="F193" s="102"/>
      <c r="G193" s="102"/>
      <c r="H193" s="102"/>
      <c r="I193" s="102"/>
      <c r="J193" s="102"/>
      <c r="K193" s="102"/>
    </row>
    <row r="194" spans="2:11">
      <c r="B194" s="101"/>
      <c r="C194" s="102"/>
      <c r="D194" s="102"/>
      <c r="E194" s="102"/>
      <c r="F194" s="102"/>
      <c r="G194" s="102"/>
      <c r="H194" s="102"/>
      <c r="I194" s="102"/>
      <c r="J194" s="102"/>
      <c r="K194" s="102"/>
    </row>
    <row r="195" spans="2:11">
      <c r="B195" s="101"/>
      <c r="C195" s="102"/>
      <c r="D195" s="102"/>
      <c r="E195" s="102"/>
      <c r="F195" s="102"/>
      <c r="G195" s="102"/>
      <c r="H195" s="102"/>
      <c r="I195" s="102"/>
      <c r="J195" s="102"/>
      <c r="K195" s="102"/>
    </row>
    <row r="196" spans="2:11">
      <c r="B196" s="101"/>
      <c r="C196" s="102"/>
      <c r="D196" s="102"/>
      <c r="E196" s="102"/>
      <c r="F196" s="102"/>
      <c r="G196" s="102"/>
      <c r="H196" s="102"/>
      <c r="I196" s="102"/>
      <c r="J196" s="102"/>
      <c r="K196" s="102"/>
    </row>
    <row r="197" spans="2:11">
      <c r="B197" s="101"/>
      <c r="C197" s="102"/>
      <c r="D197" s="102"/>
      <c r="E197" s="102"/>
      <c r="F197" s="102"/>
      <c r="G197" s="102"/>
      <c r="H197" s="102"/>
      <c r="I197" s="102"/>
      <c r="J197" s="102"/>
      <c r="K197" s="102"/>
    </row>
    <row r="198" spans="2:11">
      <c r="B198" s="101"/>
      <c r="C198" s="102"/>
      <c r="D198" s="102"/>
      <c r="E198" s="102"/>
      <c r="F198" s="102"/>
      <c r="G198" s="102"/>
      <c r="H198" s="102"/>
      <c r="I198" s="102"/>
      <c r="J198" s="102"/>
      <c r="K198" s="102"/>
    </row>
    <row r="199" spans="2:11">
      <c r="B199" s="101"/>
      <c r="C199" s="102"/>
      <c r="D199" s="102"/>
      <c r="E199" s="102"/>
      <c r="F199" s="102"/>
      <c r="G199" s="102"/>
      <c r="H199" s="102"/>
      <c r="I199" s="102"/>
      <c r="J199" s="102"/>
      <c r="K199" s="102"/>
    </row>
    <row r="200" spans="2:11">
      <c r="B200" s="101"/>
      <c r="C200" s="102"/>
      <c r="D200" s="102"/>
      <c r="E200" s="102"/>
      <c r="F200" s="102"/>
      <c r="G200" s="102"/>
      <c r="H200" s="102"/>
      <c r="I200" s="102"/>
      <c r="J200" s="102"/>
      <c r="K200" s="102"/>
    </row>
    <row r="201" spans="2:11">
      <c r="B201" s="101"/>
      <c r="C201" s="102"/>
      <c r="D201" s="102"/>
      <c r="E201" s="102"/>
      <c r="F201" s="102"/>
      <c r="G201" s="102"/>
      <c r="H201" s="102"/>
      <c r="I201" s="102"/>
      <c r="J201" s="102"/>
      <c r="K201" s="102"/>
    </row>
    <row r="202" spans="2:11">
      <c r="B202" s="101"/>
      <c r="C202" s="102"/>
      <c r="D202" s="102"/>
      <c r="E202" s="102"/>
      <c r="F202" s="102"/>
      <c r="G202" s="102"/>
      <c r="H202" s="102"/>
      <c r="I202" s="102"/>
      <c r="J202" s="102"/>
      <c r="K202" s="102"/>
    </row>
    <row r="203" spans="2:11">
      <c r="B203" s="101"/>
      <c r="C203" s="102"/>
      <c r="D203" s="102"/>
      <c r="E203" s="102"/>
      <c r="F203" s="102"/>
      <c r="G203" s="102"/>
      <c r="H203" s="102"/>
      <c r="I203" s="102"/>
      <c r="J203" s="102"/>
      <c r="K203" s="102"/>
    </row>
    <row r="204" spans="2:11">
      <c r="B204" s="101"/>
      <c r="C204" s="102"/>
      <c r="D204" s="102"/>
      <c r="E204" s="102"/>
      <c r="F204" s="102"/>
      <c r="G204" s="102"/>
      <c r="H204" s="102"/>
      <c r="I204" s="102"/>
      <c r="J204" s="102"/>
      <c r="K204" s="102"/>
    </row>
    <row r="205" spans="2:11">
      <c r="B205" s="101"/>
      <c r="C205" s="102"/>
      <c r="D205" s="102"/>
      <c r="E205" s="102"/>
      <c r="F205" s="102"/>
      <c r="G205" s="102"/>
      <c r="H205" s="102"/>
      <c r="I205" s="102"/>
      <c r="J205" s="102"/>
      <c r="K205" s="102"/>
    </row>
    <row r="206" spans="2:11">
      <c r="B206" s="101"/>
      <c r="C206" s="102"/>
      <c r="D206" s="102"/>
      <c r="E206" s="102"/>
      <c r="F206" s="102"/>
      <c r="G206" s="102"/>
      <c r="H206" s="102"/>
      <c r="I206" s="102"/>
      <c r="J206" s="102"/>
      <c r="K206" s="102"/>
    </row>
    <row r="207" spans="2:11">
      <c r="B207" s="101"/>
      <c r="C207" s="102"/>
      <c r="D207" s="102"/>
      <c r="E207" s="102"/>
      <c r="F207" s="102"/>
      <c r="G207" s="102"/>
      <c r="H207" s="102"/>
      <c r="I207" s="102"/>
      <c r="J207" s="102"/>
      <c r="K207" s="102"/>
    </row>
    <row r="208" spans="2:11">
      <c r="B208" s="101"/>
      <c r="C208" s="102"/>
      <c r="D208" s="102"/>
      <c r="E208" s="102"/>
      <c r="F208" s="102"/>
      <c r="G208" s="102"/>
      <c r="H208" s="102"/>
      <c r="I208" s="102"/>
      <c r="J208" s="102"/>
      <c r="K208" s="102"/>
    </row>
    <row r="209" spans="2:11">
      <c r="B209" s="101"/>
      <c r="C209" s="102"/>
      <c r="D209" s="102"/>
      <c r="E209" s="102"/>
      <c r="F209" s="102"/>
      <c r="G209" s="102"/>
      <c r="H209" s="102"/>
      <c r="I209" s="102"/>
      <c r="J209" s="102"/>
      <c r="K209" s="102"/>
    </row>
    <row r="210" spans="2:11">
      <c r="B210" s="101"/>
      <c r="C210" s="102"/>
      <c r="D210" s="102"/>
      <c r="E210" s="102"/>
      <c r="F210" s="102"/>
      <c r="G210" s="102"/>
      <c r="H210" s="102"/>
      <c r="I210" s="102"/>
      <c r="J210" s="102"/>
      <c r="K210" s="102"/>
    </row>
    <row r="211" spans="2:11">
      <c r="B211" s="101"/>
      <c r="C211" s="102"/>
      <c r="D211" s="102"/>
      <c r="E211" s="102"/>
      <c r="F211" s="102"/>
      <c r="G211" s="102"/>
      <c r="H211" s="102"/>
      <c r="I211" s="102"/>
      <c r="J211" s="102"/>
      <c r="K211" s="102"/>
    </row>
    <row r="212" spans="2:11">
      <c r="B212" s="101"/>
      <c r="C212" s="102"/>
      <c r="D212" s="102"/>
      <c r="E212" s="102"/>
      <c r="F212" s="102"/>
      <c r="G212" s="102"/>
      <c r="H212" s="102"/>
      <c r="I212" s="102"/>
      <c r="J212" s="102"/>
      <c r="K212" s="102"/>
    </row>
    <row r="213" spans="2:11">
      <c r="B213" s="101"/>
      <c r="C213" s="102"/>
      <c r="D213" s="102"/>
      <c r="E213" s="102"/>
      <c r="F213" s="102"/>
      <c r="G213" s="102"/>
      <c r="H213" s="102"/>
      <c r="I213" s="102"/>
      <c r="J213" s="102"/>
      <c r="K213" s="102"/>
    </row>
    <row r="214" spans="2:11">
      <c r="B214" s="101"/>
      <c r="C214" s="102"/>
      <c r="D214" s="102"/>
      <c r="E214" s="102"/>
      <c r="F214" s="102"/>
      <c r="G214" s="102"/>
      <c r="H214" s="102"/>
      <c r="I214" s="102"/>
      <c r="J214" s="102"/>
      <c r="K214" s="102"/>
    </row>
    <row r="215" spans="2:11">
      <c r="B215" s="101"/>
      <c r="C215" s="102"/>
      <c r="D215" s="102"/>
      <c r="E215" s="102"/>
      <c r="F215" s="102"/>
      <c r="G215" s="102"/>
      <c r="H215" s="102"/>
      <c r="I215" s="102"/>
      <c r="J215" s="102"/>
      <c r="K215" s="102"/>
    </row>
    <row r="216" spans="2:11">
      <c r="B216" s="101"/>
      <c r="C216" s="102"/>
      <c r="D216" s="102"/>
      <c r="E216" s="102"/>
      <c r="F216" s="102"/>
      <c r="G216" s="102"/>
      <c r="H216" s="102"/>
      <c r="I216" s="102"/>
      <c r="J216" s="102"/>
      <c r="K216" s="102"/>
    </row>
    <row r="217" spans="2:11">
      <c r="B217" s="101"/>
      <c r="C217" s="102"/>
      <c r="D217" s="102"/>
      <c r="E217" s="102"/>
      <c r="F217" s="102"/>
      <c r="G217" s="102"/>
      <c r="H217" s="102"/>
      <c r="I217" s="102"/>
      <c r="J217" s="102"/>
      <c r="K217" s="102"/>
    </row>
    <row r="218" spans="2:11">
      <c r="B218" s="101"/>
      <c r="C218" s="102"/>
      <c r="D218" s="102"/>
      <c r="E218" s="102"/>
      <c r="F218" s="102"/>
      <c r="G218" s="102"/>
      <c r="H218" s="102"/>
      <c r="I218" s="102"/>
      <c r="J218" s="102"/>
      <c r="K218" s="102"/>
    </row>
    <row r="219" spans="2:11">
      <c r="B219" s="101"/>
      <c r="C219" s="102"/>
      <c r="D219" s="102"/>
      <c r="E219" s="102"/>
      <c r="F219" s="102"/>
      <c r="G219" s="102"/>
      <c r="H219" s="102"/>
      <c r="I219" s="102"/>
      <c r="J219" s="102"/>
      <c r="K219" s="102"/>
    </row>
    <row r="220" spans="2:11">
      <c r="B220" s="101"/>
      <c r="C220" s="102"/>
      <c r="D220" s="102"/>
      <c r="E220" s="102"/>
      <c r="F220" s="102"/>
      <c r="G220" s="102"/>
      <c r="H220" s="102"/>
      <c r="I220" s="102"/>
      <c r="J220" s="102"/>
      <c r="K220" s="102"/>
    </row>
    <row r="221" spans="2:11">
      <c r="B221" s="101"/>
      <c r="C221" s="102"/>
      <c r="D221" s="102"/>
      <c r="E221" s="102"/>
      <c r="F221" s="102"/>
      <c r="G221" s="102"/>
      <c r="H221" s="102"/>
      <c r="I221" s="102"/>
      <c r="J221" s="102"/>
      <c r="K221" s="102"/>
    </row>
    <row r="222" spans="2:11">
      <c r="B222" s="101"/>
      <c r="C222" s="102"/>
      <c r="D222" s="102"/>
      <c r="E222" s="102"/>
      <c r="F222" s="102"/>
      <c r="G222" s="102"/>
      <c r="H222" s="102"/>
      <c r="I222" s="102"/>
      <c r="J222" s="102"/>
      <c r="K222" s="102"/>
    </row>
    <row r="223" spans="2:11">
      <c r="B223" s="101"/>
      <c r="C223" s="102"/>
      <c r="D223" s="102"/>
      <c r="E223" s="102"/>
      <c r="F223" s="102"/>
      <c r="G223" s="102"/>
      <c r="H223" s="102"/>
      <c r="I223" s="102"/>
      <c r="J223" s="102"/>
      <c r="K223" s="102"/>
    </row>
    <row r="224" spans="2:11">
      <c r="B224" s="101"/>
      <c r="C224" s="102"/>
      <c r="D224" s="102"/>
      <c r="E224" s="102"/>
      <c r="F224" s="102"/>
      <c r="G224" s="102"/>
      <c r="H224" s="102"/>
      <c r="I224" s="102"/>
      <c r="J224" s="102"/>
      <c r="K224" s="102"/>
    </row>
    <row r="225" spans="2:11">
      <c r="B225" s="101"/>
      <c r="C225" s="102"/>
      <c r="D225" s="102"/>
      <c r="E225" s="102"/>
      <c r="F225" s="102"/>
      <c r="G225" s="102"/>
      <c r="H225" s="102"/>
      <c r="I225" s="102"/>
      <c r="J225" s="102"/>
      <c r="K225" s="102"/>
    </row>
    <row r="226" spans="2:11">
      <c r="B226" s="101"/>
      <c r="C226" s="102"/>
      <c r="D226" s="102"/>
      <c r="E226" s="102"/>
      <c r="F226" s="102"/>
      <c r="G226" s="102"/>
      <c r="H226" s="102"/>
      <c r="I226" s="102"/>
      <c r="J226" s="102"/>
      <c r="K226" s="102"/>
    </row>
    <row r="227" spans="2:11">
      <c r="B227" s="101"/>
      <c r="C227" s="102"/>
      <c r="D227" s="102"/>
      <c r="E227" s="102"/>
      <c r="F227" s="102"/>
      <c r="G227" s="102"/>
      <c r="H227" s="102"/>
      <c r="I227" s="102"/>
      <c r="J227" s="102"/>
      <c r="K227" s="102"/>
    </row>
    <row r="228" spans="2:11">
      <c r="B228" s="101"/>
      <c r="C228" s="102"/>
      <c r="D228" s="102"/>
      <c r="E228" s="102"/>
      <c r="F228" s="102"/>
      <c r="G228" s="102"/>
      <c r="H228" s="102"/>
      <c r="I228" s="102"/>
      <c r="J228" s="102"/>
      <c r="K228" s="102"/>
    </row>
    <row r="229" spans="2:11">
      <c r="B229" s="101"/>
      <c r="C229" s="102"/>
      <c r="D229" s="102"/>
      <c r="E229" s="102"/>
      <c r="F229" s="102"/>
      <c r="G229" s="102"/>
      <c r="H229" s="102"/>
      <c r="I229" s="102"/>
      <c r="J229" s="102"/>
      <c r="K229" s="102"/>
    </row>
    <row r="230" spans="2:11">
      <c r="B230" s="101"/>
      <c r="C230" s="102"/>
      <c r="D230" s="102"/>
      <c r="E230" s="102"/>
      <c r="F230" s="102"/>
      <c r="G230" s="102"/>
      <c r="H230" s="102"/>
      <c r="I230" s="102"/>
      <c r="J230" s="102"/>
      <c r="K230" s="102"/>
    </row>
    <row r="231" spans="2:11">
      <c r="B231" s="101"/>
      <c r="C231" s="102"/>
      <c r="D231" s="102"/>
      <c r="E231" s="102"/>
      <c r="F231" s="102"/>
      <c r="G231" s="102"/>
      <c r="H231" s="102"/>
      <c r="I231" s="102"/>
      <c r="J231" s="102"/>
      <c r="K231" s="102"/>
    </row>
    <row r="232" spans="2:11">
      <c r="B232" s="101"/>
      <c r="C232" s="102"/>
      <c r="D232" s="102"/>
      <c r="E232" s="102"/>
      <c r="F232" s="102"/>
      <c r="G232" s="102"/>
      <c r="H232" s="102"/>
      <c r="I232" s="102"/>
      <c r="J232" s="102"/>
      <c r="K232" s="102"/>
    </row>
    <row r="233" spans="2:11">
      <c r="B233" s="101"/>
      <c r="C233" s="102"/>
      <c r="D233" s="102"/>
      <c r="E233" s="102"/>
      <c r="F233" s="102"/>
      <c r="G233" s="102"/>
      <c r="H233" s="102"/>
      <c r="I233" s="102"/>
      <c r="J233" s="102"/>
      <c r="K233" s="102"/>
    </row>
    <row r="234" spans="2:11">
      <c r="B234" s="101"/>
      <c r="C234" s="102"/>
      <c r="D234" s="102"/>
      <c r="E234" s="102"/>
      <c r="F234" s="102"/>
      <c r="G234" s="102"/>
      <c r="H234" s="102"/>
      <c r="I234" s="102"/>
      <c r="J234" s="102"/>
      <c r="K234" s="102"/>
    </row>
    <row r="235" spans="2:11">
      <c r="B235" s="101"/>
      <c r="C235" s="102"/>
      <c r="D235" s="102"/>
      <c r="E235" s="102"/>
      <c r="F235" s="102"/>
      <c r="G235" s="102"/>
      <c r="H235" s="102"/>
      <c r="I235" s="102"/>
      <c r="J235" s="102"/>
      <c r="K235" s="102"/>
    </row>
    <row r="236" spans="2:11">
      <c r="B236" s="101"/>
      <c r="C236" s="102"/>
      <c r="D236" s="102"/>
      <c r="E236" s="102"/>
      <c r="F236" s="102"/>
      <c r="G236" s="102"/>
      <c r="H236" s="102"/>
      <c r="I236" s="102"/>
      <c r="J236" s="102"/>
      <c r="K236" s="102"/>
    </row>
    <row r="237" spans="2:11">
      <c r="B237" s="101"/>
      <c r="C237" s="102"/>
      <c r="D237" s="102"/>
      <c r="E237" s="102"/>
      <c r="F237" s="102"/>
      <c r="G237" s="102"/>
      <c r="H237" s="102"/>
      <c r="I237" s="102"/>
      <c r="J237" s="102"/>
      <c r="K237" s="102"/>
    </row>
    <row r="238" spans="2:11">
      <c r="B238" s="101"/>
      <c r="C238" s="102"/>
      <c r="D238" s="102"/>
      <c r="E238" s="102"/>
      <c r="F238" s="102"/>
      <c r="G238" s="102"/>
      <c r="H238" s="102"/>
      <c r="I238" s="102"/>
      <c r="J238" s="102"/>
      <c r="K238" s="102"/>
    </row>
    <row r="239" spans="2:11">
      <c r="B239" s="101"/>
      <c r="C239" s="102"/>
      <c r="D239" s="102"/>
      <c r="E239" s="102"/>
      <c r="F239" s="102"/>
      <c r="G239" s="102"/>
      <c r="H239" s="102"/>
      <c r="I239" s="102"/>
      <c r="J239" s="102"/>
      <c r="K239" s="102"/>
    </row>
    <row r="240" spans="2:11">
      <c r="B240" s="101"/>
      <c r="C240" s="102"/>
      <c r="D240" s="102"/>
      <c r="E240" s="102"/>
      <c r="F240" s="102"/>
      <c r="G240" s="102"/>
      <c r="H240" s="102"/>
      <c r="I240" s="102"/>
      <c r="J240" s="102"/>
      <c r="K240" s="102"/>
    </row>
    <row r="241" spans="2:11">
      <c r="B241" s="101"/>
      <c r="C241" s="102"/>
      <c r="D241" s="102"/>
      <c r="E241" s="102"/>
      <c r="F241" s="102"/>
      <c r="G241" s="102"/>
      <c r="H241" s="102"/>
      <c r="I241" s="102"/>
      <c r="J241" s="102"/>
      <c r="K241" s="102"/>
    </row>
    <row r="242" spans="2:11">
      <c r="B242" s="101"/>
      <c r="C242" s="102"/>
      <c r="D242" s="102"/>
      <c r="E242" s="102"/>
      <c r="F242" s="102"/>
      <c r="G242" s="102"/>
      <c r="H242" s="102"/>
      <c r="I242" s="102"/>
      <c r="J242" s="102"/>
      <c r="K242" s="102"/>
    </row>
    <row r="243" spans="2:11">
      <c r="B243" s="101"/>
      <c r="C243" s="102"/>
      <c r="D243" s="102"/>
      <c r="E243" s="102"/>
      <c r="F243" s="102"/>
      <c r="G243" s="102"/>
      <c r="H243" s="102"/>
      <c r="I243" s="102"/>
      <c r="J243" s="102"/>
      <c r="K243" s="102"/>
    </row>
    <row r="244" spans="2:11">
      <c r="B244" s="101"/>
      <c r="C244" s="102"/>
      <c r="D244" s="102"/>
      <c r="E244" s="102"/>
      <c r="F244" s="102"/>
      <c r="G244" s="102"/>
      <c r="H244" s="102"/>
      <c r="I244" s="102"/>
      <c r="J244" s="102"/>
      <c r="K244" s="102"/>
    </row>
    <row r="245" spans="2:11">
      <c r="B245" s="101"/>
      <c r="C245" s="102"/>
      <c r="D245" s="102"/>
      <c r="E245" s="102"/>
      <c r="F245" s="102"/>
      <c r="G245" s="102"/>
      <c r="H245" s="102"/>
      <c r="I245" s="102"/>
      <c r="J245" s="102"/>
      <c r="K245" s="102"/>
    </row>
    <row r="246" spans="2:11">
      <c r="B246" s="101"/>
      <c r="C246" s="102"/>
      <c r="D246" s="102"/>
      <c r="E246" s="102"/>
      <c r="F246" s="102"/>
      <c r="G246" s="102"/>
      <c r="H246" s="102"/>
      <c r="I246" s="102"/>
      <c r="J246" s="102"/>
      <c r="K246" s="102"/>
    </row>
    <row r="247" spans="2:11">
      <c r="B247" s="101"/>
      <c r="C247" s="102"/>
      <c r="D247" s="102"/>
      <c r="E247" s="102"/>
      <c r="F247" s="102"/>
      <c r="G247" s="102"/>
      <c r="H247" s="102"/>
      <c r="I247" s="102"/>
      <c r="J247" s="102"/>
      <c r="K247" s="102"/>
    </row>
    <row r="248" spans="2:11">
      <c r="B248" s="101"/>
      <c r="C248" s="102"/>
      <c r="D248" s="102"/>
      <c r="E248" s="102"/>
      <c r="F248" s="102"/>
      <c r="G248" s="102"/>
      <c r="H248" s="102"/>
      <c r="I248" s="102"/>
      <c r="J248" s="102"/>
      <c r="K248" s="102"/>
    </row>
    <row r="249" spans="2:11">
      <c r="B249" s="101"/>
      <c r="C249" s="102"/>
      <c r="D249" s="102"/>
      <c r="E249" s="102"/>
      <c r="F249" s="102"/>
      <c r="G249" s="102"/>
      <c r="H249" s="102"/>
      <c r="I249" s="102"/>
      <c r="J249" s="102"/>
      <c r="K249" s="102"/>
    </row>
    <row r="250" spans="2:11">
      <c r="B250" s="101"/>
      <c r="C250" s="102"/>
      <c r="D250" s="102"/>
      <c r="E250" s="102"/>
      <c r="F250" s="102"/>
      <c r="G250" s="102"/>
      <c r="H250" s="102"/>
      <c r="I250" s="102"/>
      <c r="J250" s="102"/>
      <c r="K250" s="102"/>
    </row>
    <row r="251" spans="2:11">
      <c r="B251" s="101"/>
      <c r="C251" s="102"/>
      <c r="D251" s="102"/>
      <c r="E251" s="102"/>
      <c r="F251" s="102"/>
      <c r="G251" s="102"/>
      <c r="H251" s="102"/>
      <c r="I251" s="102"/>
      <c r="J251" s="102"/>
      <c r="K251" s="102"/>
    </row>
    <row r="252" spans="2:11">
      <c r="B252" s="101"/>
      <c r="C252" s="102"/>
      <c r="D252" s="102"/>
      <c r="E252" s="102"/>
      <c r="F252" s="102"/>
      <c r="G252" s="102"/>
      <c r="H252" s="102"/>
      <c r="I252" s="102"/>
      <c r="J252" s="102"/>
      <c r="K252" s="102"/>
    </row>
    <row r="253" spans="2:11">
      <c r="B253" s="101"/>
      <c r="C253" s="102"/>
      <c r="D253" s="102"/>
      <c r="E253" s="102"/>
      <c r="F253" s="102"/>
      <c r="G253" s="102"/>
      <c r="H253" s="102"/>
      <c r="I253" s="102"/>
      <c r="J253" s="102"/>
      <c r="K253" s="102"/>
    </row>
    <row r="254" spans="2:11">
      <c r="B254" s="101"/>
      <c r="C254" s="102"/>
      <c r="D254" s="102"/>
      <c r="E254" s="102"/>
      <c r="F254" s="102"/>
      <c r="G254" s="102"/>
      <c r="H254" s="102"/>
      <c r="I254" s="102"/>
      <c r="J254" s="102"/>
      <c r="K254" s="102"/>
    </row>
    <row r="255" spans="2:11">
      <c r="B255" s="101"/>
      <c r="C255" s="102"/>
      <c r="D255" s="102"/>
      <c r="E255" s="102"/>
      <c r="F255" s="102"/>
      <c r="G255" s="102"/>
      <c r="H255" s="102"/>
      <c r="I255" s="102"/>
      <c r="J255" s="102"/>
      <c r="K255" s="102"/>
    </row>
    <row r="256" spans="2:11">
      <c r="B256" s="101"/>
      <c r="C256" s="102"/>
      <c r="D256" s="102"/>
      <c r="E256" s="102"/>
      <c r="F256" s="102"/>
      <c r="G256" s="102"/>
      <c r="H256" s="102"/>
      <c r="I256" s="102"/>
      <c r="J256" s="102"/>
      <c r="K256" s="102"/>
    </row>
    <row r="257" spans="2:11">
      <c r="B257" s="101"/>
      <c r="C257" s="102"/>
      <c r="D257" s="102"/>
      <c r="E257" s="102"/>
      <c r="F257" s="102"/>
      <c r="G257" s="102"/>
      <c r="H257" s="102"/>
      <c r="I257" s="102"/>
      <c r="J257" s="102"/>
      <c r="K257" s="102"/>
    </row>
    <row r="258" spans="2:11">
      <c r="B258" s="101"/>
      <c r="C258" s="102"/>
      <c r="D258" s="102"/>
      <c r="E258" s="102"/>
      <c r="F258" s="102"/>
      <c r="G258" s="102"/>
      <c r="H258" s="102"/>
      <c r="I258" s="102"/>
      <c r="J258" s="102"/>
      <c r="K258" s="102"/>
    </row>
    <row r="259" spans="2:11">
      <c r="B259" s="101"/>
      <c r="C259" s="102"/>
      <c r="D259" s="102"/>
      <c r="E259" s="102"/>
      <c r="F259" s="102"/>
      <c r="G259" s="102"/>
      <c r="H259" s="102"/>
      <c r="I259" s="102"/>
      <c r="J259" s="102"/>
      <c r="K259" s="102"/>
    </row>
    <row r="260" spans="2:11">
      <c r="B260" s="101"/>
      <c r="C260" s="102"/>
      <c r="D260" s="102"/>
      <c r="E260" s="102"/>
      <c r="F260" s="102"/>
      <c r="G260" s="102"/>
      <c r="H260" s="102"/>
      <c r="I260" s="102"/>
      <c r="J260" s="102"/>
      <c r="K260" s="102"/>
    </row>
    <row r="261" spans="2:11">
      <c r="B261" s="101"/>
      <c r="C261" s="102"/>
      <c r="D261" s="102"/>
      <c r="E261" s="102"/>
      <c r="F261" s="102"/>
      <c r="G261" s="102"/>
      <c r="H261" s="102"/>
      <c r="I261" s="102"/>
      <c r="J261" s="102"/>
      <c r="K261" s="102"/>
    </row>
    <row r="262" spans="2:11">
      <c r="B262" s="101"/>
      <c r="C262" s="102"/>
      <c r="D262" s="102"/>
      <c r="E262" s="102"/>
      <c r="F262" s="102"/>
      <c r="G262" s="102"/>
      <c r="H262" s="102"/>
      <c r="I262" s="102"/>
      <c r="J262" s="102"/>
      <c r="K262" s="102"/>
    </row>
    <row r="263" spans="2:11">
      <c r="B263" s="101"/>
      <c r="C263" s="102"/>
      <c r="D263" s="102"/>
      <c r="E263" s="102"/>
      <c r="F263" s="102"/>
      <c r="G263" s="102"/>
      <c r="H263" s="102"/>
      <c r="I263" s="102"/>
      <c r="J263" s="102"/>
      <c r="K263" s="102"/>
    </row>
    <row r="264" spans="2:11">
      <c r="B264" s="101"/>
      <c r="C264" s="102"/>
      <c r="D264" s="102"/>
      <c r="E264" s="102"/>
      <c r="F264" s="102"/>
      <c r="G264" s="102"/>
      <c r="H264" s="102"/>
      <c r="I264" s="102"/>
      <c r="J264" s="102"/>
      <c r="K264" s="102"/>
    </row>
    <row r="265" spans="2:11">
      <c r="B265" s="101"/>
      <c r="C265" s="102"/>
      <c r="D265" s="102"/>
      <c r="E265" s="102"/>
      <c r="F265" s="102"/>
      <c r="G265" s="102"/>
      <c r="H265" s="102"/>
      <c r="I265" s="102"/>
      <c r="J265" s="102"/>
      <c r="K265" s="102"/>
    </row>
    <row r="266" spans="2:11">
      <c r="B266" s="101"/>
      <c r="C266" s="102"/>
      <c r="D266" s="102"/>
      <c r="E266" s="102"/>
      <c r="F266" s="102"/>
      <c r="G266" s="102"/>
      <c r="H266" s="102"/>
      <c r="I266" s="102"/>
      <c r="J266" s="102"/>
      <c r="K266" s="102"/>
    </row>
    <row r="267" spans="2:11">
      <c r="B267" s="101"/>
      <c r="C267" s="102"/>
      <c r="D267" s="102"/>
      <c r="E267" s="102"/>
      <c r="F267" s="102"/>
      <c r="G267" s="102"/>
      <c r="H267" s="102"/>
      <c r="I267" s="102"/>
      <c r="J267" s="102"/>
      <c r="K267" s="102"/>
    </row>
    <row r="268" spans="2:11">
      <c r="B268" s="101"/>
      <c r="C268" s="102"/>
      <c r="D268" s="102"/>
      <c r="E268" s="102"/>
      <c r="F268" s="102"/>
      <c r="G268" s="102"/>
      <c r="H268" s="102"/>
      <c r="I268" s="102"/>
      <c r="J268" s="102"/>
      <c r="K268" s="102"/>
    </row>
    <row r="269" spans="2:11">
      <c r="B269" s="101"/>
      <c r="C269" s="102"/>
      <c r="D269" s="102"/>
      <c r="E269" s="102"/>
      <c r="F269" s="102"/>
      <c r="G269" s="102"/>
      <c r="H269" s="102"/>
      <c r="I269" s="102"/>
      <c r="J269" s="102"/>
      <c r="K269" s="102"/>
    </row>
    <row r="270" spans="2:11">
      <c r="B270" s="101"/>
      <c r="C270" s="102"/>
      <c r="D270" s="102"/>
      <c r="E270" s="102"/>
      <c r="F270" s="102"/>
      <c r="G270" s="102"/>
      <c r="H270" s="102"/>
      <c r="I270" s="102"/>
      <c r="J270" s="102"/>
      <c r="K270" s="102"/>
    </row>
    <row r="271" spans="2:11">
      <c r="B271" s="101"/>
      <c r="C271" s="102"/>
      <c r="D271" s="102"/>
      <c r="E271" s="102"/>
      <c r="F271" s="102"/>
      <c r="G271" s="102"/>
      <c r="H271" s="102"/>
      <c r="I271" s="102"/>
      <c r="J271" s="102"/>
      <c r="K271" s="102"/>
    </row>
    <row r="272" spans="2:11">
      <c r="B272" s="101"/>
      <c r="C272" s="102"/>
      <c r="D272" s="102"/>
      <c r="E272" s="102"/>
      <c r="F272" s="102"/>
      <c r="G272" s="102"/>
      <c r="H272" s="102"/>
      <c r="I272" s="102"/>
      <c r="J272" s="102"/>
      <c r="K272" s="102"/>
    </row>
    <row r="273" spans="2:11">
      <c r="B273" s="101"/>
      <c r="C273" s="102"/>
      <c r="D273" s="102"/>
      <c r="E273" s="102"/>
      <c r="F273" s="102"/>
      <c r="G273" s="102"/>
      <c r="H273" s="102"/>
      <c r="I273" s="102"/>
      <c r="J273" s="102"/>
      <c r="K273" s="102"/>
    </row>
    <row r="274" spans="2:11">
      <c r="B274" s="101"/>
      <c r="C274" s="102"/>
      <c r="D274" s="102"/>
      <c r="E274" s="102"/>
      <c r="F274" s="102"/>
      <c r="G274" s="102"/>
      <c r="H274" s="102"/>
      <c r="I274" s="102"/>
      <c r="J274" s="102"/>
      <c r="K274" s="102"/>
    </row>
    <row r="275" spans="2:11">
      <c r="B275" s="101"/>
      <c r="C275" s="102"/>
      <c r="D275" s="102"/>
      <c r="E275" s="102"/>
      <c r="F275" s="102"/>
      <c r="G275" s="102"/>
      <c r="H275" s="102"/>
      <c r="I275" s="102"/>
      <c r="J275" s="102"/>
      <c r="K275" s="102"/>
    </row>
    <row r="276" spans="2:11">
      <c r="B276" s="101"/>
      <c r="C276" s="102"/>
      <c r="D276" s="102"/>
      <c r="E276" s="102"/>
      <c r="F276" s="102"/>
      <c r="G276" s="102"/>
      <c r="H276" s="102"/>
      <c r="I276" s="102"/>
      <c r="J276" s="102"/>
      <c r="K276" s="102"/>
    </row>
    <row r="277" spans="2:11">
      <c r="B277" s="101"/>
      <c r="C277" s="102"/>
      <c r="D277" s="102"/>
      <c r="E277" s="102"/>
      <c r="F277" s="102"/>
      <c r="G277" s="102"/>
      <c r="H277" s="102"/>
      <c r="I277" s="102"/>
      <c r="J277" s="102"/>
      <c r="K277" s="102"/>
    </row>
    <row r="278" spans="2:11">
      <c r="B278" s="101"/>
      <c r="C278" s="102"/>
      <c r="D278" s="102"/>
      <c r="E278" s="102"/>
      <c r="F278" s="102"/>
      <c r="G278" s="102"/>
      <c r="H278" s="102"/>
      <c r="I278" s="102"/>
      <c r="J278" s="102"/>
      <c r="K278" s="102"/>
    </row>
    <row r="279" spans="2:11">
      <c r="B279" s="101"/>
      <c r="C279" s="102"/>
      <c r="D279" s="102"/>
      <c r="E279" s="102"/>
      <c r="F279" s="102"/>
      <c r="G279" s="102"/>
      <c r="H279" s="102"/>
      <c r="I279" s="102"/>
      <c r="J279" s="102"/>
      <c r="K279" s="102"/>
    </row>
    <row r="280" spans="2:11">
      <c r="B280" s="101"/>
      <c r="C280" s="102"/>
      <c r="D280" s="102"/>
      <c r="E280" s="102"/>
      <c r="F280" s="102"/>
      <c r="G280" s="102"/>
      <c r="H280" s="102"/>
      <c r="I280" s="102"/>
      <c r="J280" s="102"/>
      <c r="K280" s="102"/>
    </row>
    <row r="281" spans="2:11">
      <c r="B281" s="101"/>
      <c r="C281" s="102"/>
      <c r="D281" s="102"/>
      <c r="E281" s="102"/>
      <c r="F281" s="102"/>
      <c r="G281" s="102"/>
      <c r="H281" s="102"/>
      <c r="I281" s="102"/>
      <c r="J281" s="102"/>
      <c r="K281" s="102"/>
    </row>
    <row r="282" spans="2:11">
      <c r="B282" s="101"/>
      <c r="C282" s="102"/>
      <c r="D282" s="102"/>
      <c r="E282" s="102"/>
      <c r="F282" s="102"/>
      <c r="G282" s="102"/>
      <c r="H282" s="102"/>
      <c r="I282" s="102"/>
      <c r="J282" s="102"/>
      <c r="K282" s="102"/>
    </row>
    <row r="283" spans="2:11">
      <c r="B283" s="101"/>
      <c r="C283" s="102"/>
      <c r="D283" s="102"/>
      <c r="E283" s="102"/>
      <c r="F283" s="102"/>
      <c r="G283" s="102"/>
      <c r="H283" s="102"/>
      <c r="I283" s="102"/>
      <c r="J283" s="102"/>
      <c r="K283" s="102"/>
    </row>
    <row r="284" spans="2:11">
      <c r="B284" s="101"/>
      <c r="C284" s="102"/>
      <c r="D284" s="102"/>
      <c r="E284" s="102"/>
      <c r="F284" s="102"/>
      <c r="G284" s="102"/>
      <c r="H284" s="102"/>
      <c r="I284" s="102"/>
      <c r="J284" s="102"/>
      <c r="K284" s="102"/>
    </row>
    <row r="285" spans="2:11">
      <c r="B285" s="101"/>
      <c r="C285" s="102"/>
      <c r="D285" s="102"/>
      <c r="E285" s="102"/>
      <c r="F285" s="102"/>
      <c r="G285" s="102"/>
      <c r="H285" s="102"/>
      <c r="I285" s="102"/>
      <c r="J285" s="102"/>
      <c r="K285" s="102"/>
    </row>
    <row r="286" spans="2:11">
      <c r="B286" s="101"/>
      <c r="C286" s="102"/>
      <c r="D286" s="102"/>
      <c r="E286" s="102"/>
      <c r="F286" s="102"/>
      <c r="G286" s="102"/>
      <c r="H286" s="102"/>
      <c r="I286" s="102"/>
      <c r="J286" s="102"/>
      <c r="K286" s="102"/>
    </row>
    <row r="287" spans="2:11">
      <c r="B287" s="101"/>
      <c r="C287" s="102"/>
      <c r="D287" s="102"/>
      <c r="E287" s="102"/>
      <c r="F287" s="102"/>
      <c r="G287" s="102"/>
      <c r="H287" s="102"/>
      <c r="I287" s="102"/>
      <c r="J287" s="102"/>
      <c r="K287" s="102"/>
    </row>
    <row r="288" spans="2:11">
      <c r="B288" s="101"/>
      <c r="C288" s="102"/>
      <c r="D288" s="102"/>
      <c r="E288" s="102"/>
      <c r="F288" s="102"/>
      <c r="G288" s="102"/>
      <c r="H288" s="102"/>
      <c r="I288" s="102"/>
      <c r="J288" s="102"/>
      <c r="K288" s="102"/>
    </row>
    <row r="289" spans="2:11">
      <c r="B289" s="101"/>
      <c r="C289" s="102"/>
      <c r="D289" s="102"/>
      <c r="E289" s="102"/>
      <c r="F289" s="102"/>
      <c r="G289" s="102"/>
      <c r="H289" s="102"/>
      <c r="I289" s="102"/>
      <c r="J289" s="102"/>
      <c r="K289" s="102"/>
    </row>
    <row r="290" spans="2:11">
      <c r="B290" s="101"/>
      <c r="C290" s="102"/>
      <c r="D290" s="102"/>
      <c r="E290" s="102"/>
      <c r="F290" s="102"/>
      <c r="G290" s="102"/>
      <c r="H290" s="102"/>
      <c r="I290" s="102"/>
      <c r="J290" s="102"/>
      <c r="K290" s="102"/>
    </row>
    <row r="291" spans="2:11">
      <c r="B291" s="101"/>
      <c r="C291" s="102"/>
      <c r="D291" s="102"/>
      <c r="E291" s="102"/>
      <c r="F291" s="102"/>
      <c r="G291" s="102"/>
      <c r="H291" s="102"/>
      <c r="I291" s="102"/>
      <c r="J291" s="102"/>
      <c r="K291" s="102"/>
    </row>
    <row r="292" spans="2:11">
      <c r="B292" s="101"/>
      <c r="C292" s="102"/>
      <c r="D292" s="102"/>
      <c r="E292" s="102"/>
      <c r="F292" s="102"/>
      <c r="G292" s="102"/>
      <c r="H292" s="102"/>
      <c r="I292" s="102"/>
      <c r="J292" s="102"/>
      <c r="K292" s="102"/>
    </row>
    <row r="293" spans="2:11">
      <c r="B293" s="101"/>
      <c r="C293" s="102"/>
      <c r="D293" s="102"/>
      <c r="E293" s="102"/>
      <c r="F293" s="102"/>
      <c r="G293" s="102"/>
      <c r="H293" s="102"/>
      <c r="I293" s="102"/>
      <c r="J293" s="102"/>
      <c r="K293" s="102"/>
    </row>
    <row r="294" spans="2:11">
      <c r="B294" s="101"/>
      <c r="C294" s="102"/>
      <c r="D294" s="102"/>
      <c r="E294" s="102"/>
      <c r="F294" s="102"/>
      <c r="G294" s="102"/>
      <c r="H294" s="102"/>
      <c r="I294" s="102"/>
      <c r="J294" s="102"/>
      <c r="K294" s="102"/>
    </row>
    <row r="295" spans="2:11">
      <c r="B295" s="101"/>
      <c r="C295" s="102"/>
      <c r="D295" s="102"/>
      <c r="E295" s="102"/>
      <c r="F295" s="102"/>
      <c r="G295" s="102"/>
      <c r="H295" s="102"/>
      <c r="I295" s="102"/>
      <c r="J295" s="102"/>
      <c r="K295" s="102"/>
    </row>
    <row r="296" spans="2:11">
      <c r="B296" s="101"/>
      <c r="C296" s="102"/>
      <c r="D296" s="102"/>
      <c r="E296" s="102"/>
      <c r="F296" s="102"/>
      <c r="G296" s="102"/>
      <c r="H296" s="102"/>
      <c r="I296" s="102"/>
      <c r="J296" s="102"/>
      <c r="K296" s="102"/>
    </row>
    <row r="297" spans="2:11">
      <c r="B297" s="101"/>
      <c r="C297" s="102"/>
      <c r="D297" s="102"/>
      <c r="E297" s="102"/>
      <c r="F297" s="102"/>
      <c r="G297" s="102"/>
      <c r="H297" s="102"/>
      <c r="I297" s="102"/>
      <c r="J297" s="102"/>
      <c r="K297" s="102"/>
    </row>
    <row r="298" spans="2:11">
      <c r="B298" s="101"/>
      <c r="C298" s="102"/>
      <c r="D298" s="102"/>
      <c r="E298" s="102"/>
      <c r="F298" s="102"/>
      <c r="G298" s="102"/>
      <c r="H298" s="102"/>
      <c r="I298" s="102"/>
      <c r="J298" s="102"/>
      <c r="K298" s="102"/>
    </row>
    <row r="299" spans="2:11">
      <c r="B299" s="101"/>
      <c r="C299" s="102"/>
      <c r="D299" s="102"/>
      <c r="E299" s="102"/>
      <c r="F299" s="102"/>
      <c r="G299" s="102"/>
      <c r="H299" s="102"/>
      <c r="I299" s="102"/>
      <c r="J299" s="102"/>
      <c r="K299" s="102"/>
    </row>
    <row r="300" spans="2:11">
      <c r="B300" s="101"/>
      <c r="C300" s="102"/>
      <c r="D300" s="102"/>
      <c r="E300" s="102"/>
      <c r="F300" s="102"/>
      <c r="G300" s="102"/>
      <c r="H300" s="102"/>
      <c r="I300" s="102"/>
      <c r="J300" s="102"/>
      <c r="K300" s="102"/>
    </row>
    <row r="301" spans="2:11">
      <c r="B301" s="101"/>
      <c r="C301" s="102"/>
      <c r="D301" s="102"/>
      <c r="E301" s="102"/>
      <c r="F301" s="102"/>
      <c r="G301" s="102"/>
      <c r="H301" s="102"/>
      <c r="I301" s="102"/>
      <c r="J301" s="102"/>
      <c r="K301" s="102"/>
    </row>
    <row r="302" spans="2:11">
      <c r="B302" s="101"/>
      <c r="C302" s="102"/>
      <c r="D302" s="102"/>
      <c r="E302" s="102"/>
      <c r="F302" s="102"/>
      <c r="G302" s="102"/>
      <c r="H302" s="102"/>
      <c r="I302" s="102"/>
      <c r="J302" s="102"/>
      <c r="K302" s="102"/>
    </row>
    <row r="303" spans="2:11">
      <c r="B303" s="101"/>
      <c r="C303" s="102"/>
      <c r="D303" s="102"/>
      <c r="E303" s="102"/>
      <c r="F303" s="102"/>
      <c r="G303" s="102"/>
      <c r="H303" s="102"/>
      <c r="I303" s="102"/>
      <c r="J303" s="102"/>
      <c r="K303" s="102"/>
    </row>
    <row r="304" spans="2:11">
      <c r="B304" s="101"/>
      <c r="C304" s="102"/>
      <c r="D304" s="102"/>
      <c r="E304" s="102"/>
      <c r="F304" s="102"/>
      <c r="G304" s="102"/>
      <c r="H304" s="102"/>
      <c r="I304" s="102"/>
      <c r="J304" s="102"/>
      <c r="K304" s="102"/>
    </row>
    <row r="305" spans="2:11">
      <c r="B305" s="101"/>
      <c r="C305" s="102"/>
      <c r="D305" s="102"/>
      <c r="E305" s="102"/>
      <c r="F305" s="102"/>
      <c r="G305" s="102"/>
      <c r="H305" s="102"/>
      <c r="I305" s="102"/>
      <c r="J305" s="102"/>
      <c r="K305" s="102"/>
    </row>
    <row r="306" spans="2:11">
      <c r="B306" s="101"/>
      <c r="C306" s="102"/>
      <c r="D306" s="102"/>
      <c r="E306" s="102"/>
      <c r="F306" s="102"/>
      <c r="G306" s="102"/>
      <c r="H306" s="102"/>
      <c r="I306" s="102"/>
      <c r="J306" s="102"/>
      <c r="K306" s="102"/>
    </row>
    <row r="307" spans="2:11">
      <c r="B307" s="101"/>
      <c r="C307" s="102"/>
      <c r="D307" s="102"/>
      <c r="E307" s="102"/>
      <c r="F307" s="102"/>
      <c r="G307" s="102"/>
      <c r="H307" s="102"/>
      <c r="I307" s="102"/>
      <c r="J307" s="102"/>
      <c r="K307" s="102"/>
    </row>
    <row r="308" spans="2:11">
      <c r="B308" s="101"/>
      <c r="C308" s="102"/>
      <c r="D308" s="102"/>
      <c r="E308" s="102"/>
      <c r="F308" s="102"/>
      <c r="G308" s="102"/>
      <c r="H308" s="102"/>
      <c r="I308" s="102"/>
      <c r="J308" s="102"/>
      <c r="K308" s="102"/>
    </row>
    <row r="309" spans="2:11">
      <c r="B309" s="101"/>
      <c r="C309" s="102"/>
      <c r="D309" s="102"/>
      <c r="E309" s="102"/>
      <c r="F309" s="102"/>
      <c r="G309" s="102"/>
      <c r="H309" s="102"/>
      <c r="I309" s="102"/>
      <c r="J309" s="102"/>
      <c r="K309" s="102"/>
    </row>
    <row r="310" spans="2:11">
      <c r="B310" s="101"/>
      <c r="C310" s="102"/>
      <c r="D310" s="102"/>
      <c r="E310" s="102"/>
      <c r="F310" s="102"/>
      <c r="G310" s="102"/>
      <c r="H310" s="102"/>
      <c r="I310" s="102"/>
      <c r="J310" s="102"/>
      <c r="K310" s="102"/>
    </row>
    <row r="311" spans="2:11">
      <c r="B311" s="101"/>
      <c r="C311" s="102"/>
      <c r="D311" s="102"/>
      <c r="E311" s="102"/>
      <c r="F311" s="102"/>
      <c r="G311" s="102"/>
      <c r="H311" s="102"/>
      <c r="I311" s="102"/>
      <c r="J311" s="102"/>
      <c r="K311" s="102"/>
    </row>
    <row r="312" spans="2:11">
      <c r="B312" s="101"/>
      <c r="C312" s="102"/>
      <c r="D312" s="102"/>
      <c r="E312" s="102"/>
      <c r="F312" s="102"/>
      <c r="G312" s="102"/>
      <c r="H312" s="102"/>
      <c r="I312" s="102"/>
      <c r="J312" s="102"/>
      <c r="K312" s="102"/>
    </row>
    <row r="313" spans="2:11">
      <c r="B313" s="101"/>
      <c r="C313" s="102"/>
      <c r="D313" s="102"/>
      <c r="E313" s="102"/>
      <c r="F313" s="102"/>
      <c r="G313" s="102"/>
      <c r="H313" s="102"/>
      <c r="I313" s="102"/>
      <c r="J313" s="102"/>
      <c r="K313" s="102"/>
    </row>
    <row r="314" spans="2:11">
      <c r="B314" s="101"/>
      <c r="C314" s="102"/>
      <c r="D314" s="102"/>
      <c r="E314" s="102"/>
      <c r="F314" s="102"/>
      <c r="G314" s="102"/>
      <c r="H314" s="102"/>
      <c r="I314" s="102"/>
      <c r="J314" s="102"/>
      <c r="K314" s="102"/>
    </row>
    <row r="315" spans="2:11">
      <c r="B315" s="101"/>
      <c r="C315" s="102"/>
      <c r="D315" s="102"/>
      <c r="E315" s="102"/>
      <c r="F315" s="102"/>
      <c r="G315" s="102"/>
      <c r="H315" s="102"/>
      <c r="I315" s="102"/>
      <c r="J315" s="102"/>
      <c r="K315" s="102"/>
    </row>
    <row r="316" spans="2:11">
      <c r="B316" s="101"/>
      <c r="C316" s="102"/>
      <c r="D316" s="102"/>
      <c r="E316" s="102"/>
      <c r="F316" s="102"/>
      <c r="G316" s="102"/>
      <c r="H316" s="102"/>
      <c r="I316" s="102"/>
      <c r="J316" s="102"/>
      <c r="K316" s="102"/>
    </row>
    <row r="317" spans="2:11">
      <c r="B317" s="101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2:11">
      <c r="B318" s="101"/>
      <c r="C318" s="102"/>
      <c r="D318" s="102"/>
      <c r="E318" s="102"/>
      <c r="F318" s="102"/>
      <c r="G318" s="102"/>
      <c r="H318" s="102"/>
      <c r="I318" s="102"/>
      <c r="J318" s="102"/>
      <c r="K318" s="102"/>
    </row>
    <row r="319" spans="2:11">
      <c r="B319" s="101"/>
      <c r="C319" s="102"/>
      <c r="D319" s="102"/>
      <c r="E319" s="102"/>
      <c r="F319" s="102"/>
      <c r="G319" s="102"/>
      <c r="H319" s="102"/>
      <c r="I319" s="102"/>
      <c r="J319" s="102"/>
      <c r="K319" s="102"/>
    </row>
    <row r="320" spans="2:11">
      <c r="B320" s="101"/>
      <c r="C320" s="102"/>
      <c r="D320" s="102"/>
      <c r="E320" s="102"/>
      <c r="F320" s="102"/>
      <c r="G320" s="102"/>
      <c r="H320" s="102"/>
      <c r="I320" s="102"/>
      <c r="J320" s="102"/>
      <c r="K320" s="102"/>
    </row>
    <row r="321" spans="2:11">
      <c r="B321" s="101"/>
      <c r="C321" s="102"/>
      <c r="D321" s="102"/>
      <c r="E321" s="102"/>
      <c r="F321" s="102"/>
      <c r="G321" s="102"/>
      <c r="H321" s="102"/>
      <c r="I321" s="102"/>
      <c r="J321" s="102"/>
      <c r="K321" s="102"/>
    </row>
    <row r="322" spans="2:11">
      <c r="B322" s="101"/>
      <c r="C322" s="102"/>
      <c r="D322" s="102"/>
      <c r="E322" s="102"/>
      <c r="F322" s="102"/>
      <c r="G322" s="102"/>
      <c r="H322" s="102"/>
      <c r="I322" s="102"/>
      <c r="J322" s="102"/>
      <c r="K322" s="102"/>
    </row>
    <row r="323" spans="2:11">
      <c r="B323" s="101"/>
      <c r="C323" s="102"/>
      <c r="D323" s="102"/>
      <c r="E323" s="102"/>
      <c r="F323" s="102"/>
      <c r="G323" s="102"/>
      <c r="H323" s="102"/>
      <c r="I323" s="102"/>
      <c r="J323" s="102"/>
      <c r="K323" s="102"/>
    </row>
    <row r="324" spans="2:11">
      <c r="B324" s="101"/>
      <c r="C324" s="102"/>
      <c r="D324" s="102"/>
      <c r="E324" s="102"/>
      <c r="F324" s="102"/>
      <c r="G324" s="102"/>
      <c r="H324" s="102"/>
      <c r="I324" s="102"/>
      <c r="J324" s="102"/>
      <c r="K324" s="102"/>
    </row>
    <row r="325" spans="2:11">
      <c r="B325" s="101"/>
      <c r="C325" s="102"/>
      <c r="D325" s="102"/>
      <c r="E325" s="102"/>
      <c r="F325" s="102"/>
      <c r="G325" s="102"/>
      <c r="H325" s="102"/>
      <c r="I325" s="102"/>
      <c r="J325" s="102"/>
      <c r="K325" s="102"/>
    </row>
    <row r="326" spans="2:11">
      <c r="B326" s="101"/>
      <c r="C326" s="102"/>
      <c r="D326" s="102"/>
      <c r="E326" s="102"/>
      <c r="F326" s="102"/>
      <c r="G326" s="102"/>
      <c r="H326" s="102"/>
      <c r="I326" s="102"/>
      <c r="J326" s="102"/>
      <c r="K326" s="102"/>
    </row>
    <row r="327" spans="2:11">
      <c r="B327" s="101"/>
      <c r="C327" s="102"/>
      <c r="D327" s="102"/>
      <c r="E327" s="102"/>
      <c r="F327" s="102"/>
      <c r="G327" s="102"/>
      <c r="H327" s="102"/>
      <c r="I327" s="102"/>
      <c r="J327" s="102"/>
      <c r="K327" s="102"/>
    </row>
    <row r="328" spans="2:11">
      <c r="B328" s="101"/>
      <c r="C328" s="102"/>
      <c r="D328" s="102"/>
      <c r="E328" s="102"/>
      <c r="F328" s="102"/>
      <c r="G328" s="102"/>
      <c r="H328" s="102"/>
      <c r="I328" s="102"/>
      <c r="J328" s="102"/>
      <c r="K328" s="102"/>
    </row>
    <row r="329" spans="2:11">
      <c r="B329" s="101"/>
      <c r="C329" s="102"/>
      <c r="D329" s="102"/>
      <c r="E329" s="102"/>
      <c r="F329" s="102"/>
      <c r="G329" s="102"/>
      <c r="H329" s="102"/>
      <c r="I329" s="102"/>
      <c r="J329" s="102"/>
      <c r="K329" s="102"/>
    </row>
    <row r="330" spans="2:11">
      <c r="B330" s="101"/>
      <c r="C330" s="102"/>
      <c r="D330" s="102"/>
      <c r="E330" s="102"/>
      <c r="F330" s="102"/>
      <c r="G330" s="102"/>
      <c r="H330" s="102"/>
      <c r="I330" s="102"/>
      <c r="J330" s="102"/>
      <c r="K330" s="102"/>
    </row>
    <row r="331" spans="2:11">
      <c r="B331" s="101"/>
      <c r="C331" s="102"/>
      <c r="D331" s="102"/>
      <c r="E331" s="102"/>
      <c r="F331" s="102"/>
      <c r="G331" s="102"/>
      <c r="H331" s="102"/>
      <c r="I331" s="102"/>
      <c r="J331" s="102"/>
      <c r="K331" s="102"/>
    </row>
    <row r="332" spans="2:11">
      <c r="B332" s="101"/>
      <c r="C332" s="102"/>
      <c r="D332" s="102"/>
      <c r="E332" s="102"/>
      <c r="F332" s="102"/>
      <c r="G332" s="102"/>
      <c r="H332" s="102"/>
      <c r="I332" s="102"/>
      <c r="J332" s="102"/>
      <c r="K332" s="102"/>
    </row>
    <row r="333" spans="2:11">
      <c r="B333" s="101"/>
      <c r="C333" s="102"/>
      <c r="D333" s="102"/>
      <c r="E333" s="102"/>
      <c r="F333" s="102"/>
      <c r="G333" s="102"/>
      <c r="H333" s="102"/>
      <c r="I333" s="102"/>
      <c r="J333" s="102"/>
      <c r="K333" s="102"/>
    </row>
    <row r="334" spans="2:11">
      <c r="B334" s="101"/>
      <c r="C334" s="102"/>
      <c r="D334" s="102"/>
      <c r="E334" s="102"/>
      <c r="F334" s="102"/>
      <c r="G334" s="102"/>
      <c r="H334" s="102"/>
      <c r="I334" s="102"/>
      <c r="J334" s="102"/>
      <c r="K334" s="102"/>
    </row>
    <row r="335" spans="2:11">
      <c r="B335" s="101"/>
      <c r="C335" s="102"/>
      <c r="D335" s="102"/>
      <c r="E335" s="102"/>
      <c r="F335" s="102"/>
      <c r="G335" s="102"/>
      <c r="H335" s="102"/>
      <c r="I335" s="102"/>
      <c r="J335" s="102"/>
      <c r="K335" s="102"/>
    </row>
    <row r="336" spans="2:11">
      <c r="B336" s="101"/>
      <c r="C336" s="102"/>
      <c r="D336" s="102"/>
      <c r="E336" s="102"/>
      <c r="F336" s="102"/>
      <c r="G336" s="102"/>
      <c r="H336" s="102"/>
      <c r="I336" s="102"/>
      <c r="J336" s="102"/>
      <c r="K336" s="102"/>
    </row>
    <row r="337" spans="2:11">
      <c r="B337" s="101"/>
      <c r="C337" s="102"/>
      <c r="D337" s="102"/>
      <c r="E337" s="102"/>
      <c r="F337" s="102"/>
      <c r="G337" s="102"/>
      <c r="H337" s="102"/>
      <c r="I337" s="102"/>
      <c r="J337" s="102"/>
      <c r="K337" s="102"/>
    </row>
    <row r="338" spans="2:11">
      <c r="B338" s="101"/>
      <c r="C338" s="102"/>
      <c r="D338" s="102"/>
      <c r="E338" s="102"/>
      <c r="F338" s="102"/>
      <c r="G338" s="102"/>
      <c r="H338" s="102"/>
      <c r="I338" s="102"/>
      <c r="J338" s="102"/>
      <c r="K338" s="102"/>
    </row>
    <row r="339" spans="2:11">
      <c r="B339" s="101"/>
      <c r="C339" s="102"/>
      <c r="D339" s="102"/>
      <c r="E339" s="102"/>
      <c r="F339" s="102"/>
      <c r="G339" s="102"/>
      <c r="H339" s="102"/>
      <c r="I339" s="102"/>
      <c r="J339" s="102"/>
      <c r="K339" s="102"/>
    </row>
    <row r="340" spans="2:11">
      <c r="B340" s="101"/>
      <c r="C340" s="102"/>
      <c r="D340" s="102"/>
      <c r="E340" s="102"/>
      <c r="F340" s="102"/>
      <c r="G340" s="102"/>
      <c r="H340" s="102"/>
      <c r="I340" s="102"/>
      <c r="J340" s="102"/>
      <c r="K340" s="102"/>
    </row>
    <row r="341" spans="2:11">
      <c r="B341" s="101"/>
      <c r="C341" s="102"/>
      <c r="D341" s="102"/>
      <c r="E341" s="102"/>
      <c r="F341" s="102"/>
      <c r="G341" s="102"/>
      <c r="H341" s="102"/>
      <c r="I341" s="102"/>
      <c r="J341" s="102"/>
      <c r="K341" s="102"/>
    </row>
    <row r="342" spans="2:11">
      <c r="B342" s="101"/>
      <c r="C342" s="102"/>
      <c r="D342" s="102"/>
      <c r="E342" s="102"/>
      <c r="F342" s="102"/>
      <c r="G342" s="102"/>
      <c r="H342" s="102"/>
      <c r="I342" s="102"/>
      <c r="J342" s="102"/>
      <c r="K342" s="102"/>
    </row>
    <row r="343" spans="2:11">
      <c r="B343" s="101"/>
      <c r="C343" s="102"/>
      <c r="D343" s="102"/>
      <c r="E343" s="102"/>
      <c r="F343" s="102"/>
      <c r="G343" s="102"/>
      <c r="H343" s="102"/>
      <c r="I343" s="102"/>
      <c r="J343" s="102"/>
      <c r="K343" s="102"/>
    </row>
    <row r="344" spans="2:11">
      <c r="B344" s="101"/>
      <c r="C344" s="102"/>
      <c r="D344" s="102"/>
      <c r="E344" s="102"/>
      <c r="F344" s="102"/>
      <c r="G344" s="102"/>
      <c r="H344" s="102"/>
      <c r="I344" s="102"/>
      <c r="J344" s="102"/>
      <c r="K344" s="102"/>
    </row>
    <row r="345" spans="2:11">
      <c r="B345" s="101"/>
      <c r="C345" s="102"/>
      <c r="D345" s="102"/>
      <c r="E345" s="102"/>
      <c r="F345" s="102"/>
      <c r="G345" s="102"/>
      <c r="H345" s="102"/>
      <c r="I345" s="102"/>
      <c r="J345" s="102"/>
      <c r="K345" s="102"/>
    </row>
    <row r="346" spans="2:11">
      <c r="B346" s="101"/>
      <c r="C346" s="102"/>
      <c r="D346" s="102"/>
      <c r="E346" s="102"/>
      <c r="F346" s="102"/>
      <c r="G346" s="102"/>
      <c r="H346" s="102"/>
      <c r="I346" s="102"/>
      <c r="J346" s="102"/>
      <c r="K346" s="102"/>
    </row>
    <row r="347" spans="2:11">
      <c r="B347" s="101"/>
      <c r="C347" s="102"/>
      <c r="D347" s="102"/>
      <c r="E347" s="102"/>
      <c r="F347" s="102"/>
      <c r="G347" s="102"/>
      <c r="H347" s="102"/>
      <c r="I347" s="102"/>
      <c r="J347" s="102"/>
      <c r="K347" s="102"/>
    </row>
    <row r="348" spans="2:11">
      <c r="B348" s="101"/>
      <c r="C348" s="102"/>
      <c r="D348" s="102"/>
      <c r="E348" s="102"/>
      <c r="F348" s="102"/>
      <c r="G348" s="102"/>
      <c r="H348" s="102"/>
      <c r="I348" s="102"/>
      <c r="J348" s="102"/>
      <c r="K348" s="102"/>
    </row>
    <row r="349" spans="2:11">
      <c r="B349" s="101"/>
      <c r="C349" s="102"/>
      <c r="D349" s="102"/>
      <c r="E349" s="102"/>
      <c r="F349" s="102"/>
      <c r="G349" s="102"/>
      <c r="H349" s="102"/>
      <c r="I349" s="102"/>
      <c r="J349" s="102"/>
      <c r="K349" s="102"/>
    </row>
    <row r="350" spans="2:11">
      <c r="B350" s="101"/>
      <c r="C350" s="102"/>
      <c r="D350" s="102"/>
      <c r="E350" s="102"/>
      <c r="F350" s="102"/>
      <c r="G350" s="102"/>
      <c r="H350" s="102"/>
      <c r="I350" s="102"/>
      <c r="J350" s="102"/>
      <c r="K350" s="102"/>
    </row>
    <row r="351" spans="2:11">
      <c r="B351" s="101"/>
      <c r="C351" s="102"/>
      <c r="D351" s="102"/>
      <c r="E351" s="102"/>
      <c r="F351" s="102"/>
      <c r="G351" s="102"/>
      <c r="H351" s="102"/>
      <c r="I351" s="102"/>
      <c r="J351" s="102"/>
      <c r="K351" s="102"/>
    </row>
    <row r="352" spans="2:11">
      <c r="B352" s="101"/>
      <c r="C352" s="102"/>
      <c r="D352" s="102"/>
      <c r="E352" s="102"/>
      <c r="F352" s="102"/>
      <c r="G352" s="102"/>
      <c r="H352" s="102"/>
      <c r="I352" s="102"/>
      <c r="J352" s="102"/>
      <c r="K352" s="102"/>
    </row>
    <row r="353" spans="2:11">
      <c r="B353" s="101"/>
      <c r="C353" s="102"/>
      <c r="D353" s="102"/>
      <c r="E353" s="102"/>
      <c r="F353" s="102"/>
      <c r="G353" s="102"/>
      <c r="H353" s="102"/>
      <c r="I353" s="102"/>
      <c r="J353" s="102"/>
      <c r="K353" s="102"/>
    </row>
    <row r="354" spans="2:11">
      <c r="B354" s="101"/>
      <c r="C354" s="102"/>
      <c r="D354" s="102"/>
      <c r="E354" s="102"/>
      <c r="F354" s="102"/>
      <c r="G354" s="102"/>
      <c r="H354" s="102"/>
      <c r="I354" s="102"/>
      <c r="J354" s="102"/>
      <c r="K354" s="102"/>
    </row>
    <row r="355" spans="2:11">
      <c r="B355" s="101"/>
      <c r="C355" s="102"/>
      <c r="D355" s="102"/>
      <c r="E355" s="102"/>
      <c r="F355" s="102"/>
      <c r="G355" s="102"/>
      <c r="H355" s="102"/>
      <c r="I355" s="102"/>
      <c r="J355" s="102"/>
      <c r="K355" s="102"/>
    </row>
    <row r="356" spans="2:11">
      <c r="B356" s="101"/>
      <c r="C356" s="102"/>
      <c r="D356" s="102"/>
      <c r="E356" s="102"/>
      <c r="F356" s="102"/>
      <c r="G356" s="102"/>
      <c r="H356" s="102"/>
      <c r="I356" s="102"/>
      <c r="J356" s="102"/>
      <c r="K356" s="102"/>
    </row>
    <row r="357" spans="2:11">
      <c r="B357" s="101"/>
      <c r="C357" s="102"/>
      <c r="D357" s="102"/>
      <c r="E357" s="102"/>
      <c r="F357" s="102"/>
      <c r="G357" s="102"/>
      <c r="H357" s="102"/>
      <c r="I357" s="102"/>
      <c r="J357" s="102"/>
      <c r="K357" s="102"/>
    </row>
    <row r="358" spans="2:11">
      <c r="B358" s="101"/>
      <c r="C358" s="102"/>
      <c r="D358" s="102"/>
      <c r="E358" s="102"/>
      <c r="F358" s="102"/>
      <c r="G358" s="102"/>
      <c r="H358" s="102"/>
      <c r="I358" s="102"/>
      <c r="J358" s="102"/>
      <c r="K358" s="102"/>
    </row>
    <row r="359" spans="2:11">
      <c r="B359" s="101"/>
      <c r="C359" s="102"/>
      <c r="D359" s="102"/>
      <c r="E359" s="102"/>
      <c r="F359" s="102"/>
      <c r="G359" s="102"/>
      <c r="H359" s="102"/>
      <c r="I359" s="102"/>
      <c r="J359" s="102"/>
      <c r="K359" s="102"/>
    </row>
    <row r="360" spans="2:11">
      <c r="B360" s="101"/>
      <c r="C360" s="102"/>
      <c r="D360" s="102"/>
      <c r="E360" s="102"/>
      <c r="F360" s="102"/>
      <c r="G360" s="102"/>
      <c r="H360" s="102"/>
      <c r="I360" s="102"/>
      <c r="J360" s="102"/>
      <c r="K360" s="102"/>
    </row>
    <row r="361" spans="2:11">
      <c r="B361" s="101"/>
      <c r="C361" s="102"/>
      <c r="D361" s="102"/>
      <c r="E361" s="102"/>
      <c r="F361" s="102"/>
      <c r="G361" s="102"/>
      <c r="H361" s="102"/>
      <c r="I361" s="102"/>
      <c r="J361" s="102"/>
      <c r="K361" s="102"/>
    </row>
    <row r="362" spans="2:11">
      <c r="B362" s="101"/>
      <c r="C362" s="102"/>
      <c r="D362" s="102"/>
      <c r="E362" s="102"/>
      <c r="F362" s="102"/>
      <c r="G362" s="102"/>
      <c r="H362" s="102"/>
      <c r="I362" s="102"/>
      <c r="J362" s="102"/>
      <c r="K362" s="102"/>
    </row>
    <row r="363" spans="2:11">
      <c r="B363" s="101"/>
      <c r="C363" s="102"/>
      <c r="D363" s="102"/>
      <c r="E363" s="102"/>
      <c r="F363" s="102"/>
      <c r="G363" s="102"/>
      <c r="H363" s="102"/>
      <c r="I363" s="102"/>
      <c r="J363" s="102"/>
      <c r="K363" s="102"/>
    </row>
    <row r="364" spans="2:11">
      <c r="B364" s="101"/>
      <c r="C364" s="102"/>
      <c r="D364" s="102"/>
      <c r="E364" s="102"/>
      <c r="F364" s="102"/>
      <c r="G364" s="102"/>
      <c r="H364" s="102"/>
      <c r="I364" s="102"/>
      <c r="J364" s="102"/>
      <c r="K364" s="102"/>
    </row>
    <row r="365" spans="2:11">
      <c r="B365" s="101"/>
      <c r="C365" s="102"/>
      <c r="D365" s="102"/>
      <c r="E365" s="102"/>
      <c r="F365" s="102"/>
      <c r="G365" s="102"/>
      <c r="H365" s="102"/>
      <c r="I365" s="102"/>
      <c r="J365" s="102"/>
      <c r="K365" s="102"/>
    </row>
    <row r="366" spans="2:11">
      <c r="B366" s="101"/>
      <c r="C366" s="102"/>
      <c r="D366" s="102"/>
      <c r="E366" s="102"/>
      <c r="F366" s="102"/>
      <c r="G366" s="102"/>
      <c r="H366" s="102"/>
      <c r="I366" s="102"/>
      <c r="J366" s="102"/>
      <c r="K366" s="102"/>
    </row>
    <row r="367" spans="2:11">
      <c r="B367" s="101"/>
      <c r="C367" s="102"/>
      <c r="D367" s="102"/>
      <c r="E367" s="102"/>
      <c r="F367" s="102"/>
      <c r="G367" s="102"/>
      <c r="H367" s="102"/>
      <c r="I367" s="102"/>
      <c r="J367" s="102"/>
      <c r="K367" s="102"/>
    </row>
    <row r="368" spans="2:11">
      <c r="B368" s="101"/>
      <c r="C368" s="102"/>
      <c r="D368" s="102"/>
      <c r="E368" s="102"/>
      <c r="F368" s="102"/>
      <c r="G368" s="102"/>
      <c r="H368" s="102"/>
      <c r="I368" s="102"/>
      <c r="J368" s="102"/>
      <c r="K368" s="102"/>
    </row>
    <row r="369" spans="2:11">
      <c r="B369" s="101"/>
      <c r="C369" s="102"/>
      <c r="D369" s="102"/>
      <c r="E369" s="102"/>
      <c r="F369" s="102"/>
      <c r="G369" s="102"/>
      <c r="H369" s="102"/>
      <c r="I369" s="102"/>
      <c r="J369" s="102"/>
      <c r="K369" s="102"/>
    </row>
    <row r="370" spans="2:11">
      <c r="B370" s="101"/>
      <c r="C370" s="102"/>
      <c r="D370" s="102"/>
      <c r="E370" s="102"/>
      <c r="F370" s="102"/>
      <c r="G370" s="102"/>
      <c r="H370" s="102"/>
      <c r="I370" s="102"/>
      <c r="J370" s="102"/>
      <c r="K370" s="102"/>
    </row>
    <row r="371" spans="2:11">
      <c r="B371" s="101"/>
      <c r="C371" s="102"/>
      <c r="D371" s="102"/>
      <c r="E371" s="102"/>
      <c r="F371" s="102"/>
      <c r="G371" s="102"/>
      <c r="H371" s="102"/>
      <c r="I371" s="102"/>
      <c r="J371" s="102"/>
      <c r="K371" s="102"/>
    </row>
    <row r="372" spans="2:11">
      <c r="B372" s="101"/>
      <c r="C372" s="102"/>
      <c r="D372" s="102"/>
      <c r="E372" s="102"/>
      <c r="F372" s="102"/>
      <c r="G372" s="102"/>
      <c r="H372" s="102"/>
      <c r="I372" s="102"/>
      <c r="J372" s="102"/>
      <c r="K372" s="102"/>
    </row>
    <row r="373" spans="2:11">
      <c r="B373" s="101"/>
      <c r="C373" s="102"/>
      <c r="D373" s="102"/>
      <c r="E373" s="102"/>
      <c r="F373" s="102"/>
      <c r="G373" s="102"/>
      <c r="H373" s="102"/>
      <c r="I373" s="102"/>
      <c r="J373" s="102"/>
      <c r="K373" s="102"/>
    </row>
    <row r="374" spans="2:11">
      <c r="B374" s="101"/>
      <c r="C374" s="102"/>
      <c r="D374" s="102"/>
      <c r="E374" s="102"/>
      <c r="F374" s="102"/>
      <c r="G374" s="102"/>
      <c r="H374" s="102"/>
      <c r="I374" s="102"/>
      <c r="J374" s="102"/>
      <c r="K374" s="102"/>
    </row>
    <row r="375" spans="2:11">
      <c r="B375" s="101"/>
      <c r="C375" s="102"/>
      <c r="D375" s="102"/>
      <c r="E375" s="102"/>
      <c r="F375" s="102"/>
      <c r="G375" s="102"/>
      <c r="H375" s="102"/>
      <c r="I375" s="102"/>
      <c r="J375" s="102"/>
      <c r="K375" s="102"/>
    </row>
    <row r="376" spans="2:11">
      <c r="B376" s="101"/>
      <c r="C376" s="102"/>
      <c r="D376" s="102"/>
      <c r="E376" s="102"/>
      <c r="F376" s="102"/>
      <c r="G376" s="102"/>
      <c r="H376" s="102"/>
      <c r="I376" s="102"/>
      <c r="J376" s="102"/>
      <c r="K376" s="102"/>
    </row>
    <row r="377" spans="2:11">
      <c r="B377" s="101"/>
      <c r="C377" s="102"/>
      <c r="D377" s="102"/>
      <c r="E377" s="102"/>
      <c r="F377" s="102"/>
      <c r="G377" s="102"/>
      <c r="H377" s="102"/>
      <c r="I377" s="102"/>
      <c r="J377" s="102"/>
      <c r="K377" s="102"/>
    </row>
    <row r="378" spans="2:11">
      <c r="B378" s="101"/>
      <c r="C378" s="102"/>
      <c r="D378" s="102"/>
      <c r="E378" s="102"/>
      <c r="F378" s="102"/>
      <c r="G378" s="102"/>
      <c r="H378" s="102"/>
      <c r="I378" s="102"/>
      <c r="J378" s="102"/>
      <c r="K378" s="102"/>
    </row>
    <row r="379" spans="2:11">
      <c r="B379" s="101"/>
      <c r="C379" s="102"/>
      <c r="D379" s="102"/>
      <c r="E379" s="102"/>
      <c r="F379" s="102"/>
      <c r="G379" s="102"/>
      <c r="H379" s="102"/>
      <c r="I379" s="102"/>
      <c r="J379" s="102"/>
      <c r="K379" s="102"/>
    </row>
    <row r="380" spans="2:11">
      <c r="B380" s="101"/>
      <c r="C380" s="102"/>
      <c r="D380" s="102"/>
      <c r="E380" s="102"/>
      <c r="F380" s="102"/>
      <c r="G380" s="102"/>
      <c r="H380" s="102"/>
      <c r="I380" s="102"/>
      <c r="J380" s="102"/>
      <c r="K380" s="102"/>
    </row>
    <row r="381" spans="2:11">
      <c r="B381" s="101"/>
      <c r="C381" s="102"/>
      <c r="D381" s="102"/>
      <c r="E381" s="102"/>
      <c r="F381" s="102"/>
      <c r="G381" s="102"/>
      <c r="H381" s="102"/>
      <c r="I381" s="102"/>
      <c r="J381" s="102"/>
      <c r="K381" s="102"/>
    </row>
    <row r="382" spans="2:11">
      <c r="B382" s="101"/>
      <c r="C382" s="102"/>
      <c r="D382" s="102"/>
      <c r="E382" s="102"/>
      <c r="F382" s="102"/>
      <c r="G382" s="102"/>
      <c r="H382" s="102"/>
      <c r="I382" s="102"/>
      <c r="J382" s="102"/>
      <c r="K382" s="102"/>
    </row>
    <row r="383" spans="2:11">
      <c r="B383" s="101"/>
      <c r="C383" s="102"/>
      <c r="D383" s="102"/>
      <c r="E383" s="102"/>
      <c r="F383" s="102"/>
      <c r="G383" s="102"/>
      <c r="H383" s="102"/>
      <c r="I383" s="102"/>
      <c r="J383" s="102"/>
      <c r="K383" s="102"/>
    </row>
    <row r="384" spans="2:11">
      <c r="B384" s="101"/>
      <c r="C384" s="102"/>
      <c r="D384" s="102"/>
      <c r="E384" s="102"/>
      <c r="F384" s="102"/>
      <c r="G384" s="102"/>
      <c r="H384" s="102"/>
      <c r="I384" s="102"/>
      <c r="J384" s="102"/>
      <c r="K384" s="102"/>
    </row>
    <row r="385" spans="2:11">
      <c r="B385" s="101"/>
      <c r="C385" s="102"/>
      <c r="D385" s="102"/>
      <c r="E385" s="102"/>
      <c r="F385" s="102"/>
      <c r="G385" s="102"/>
      <c r="H385" s="102"/>
      <c r="I385" s="102"/>
      <c r="J385" s="102"/>
      <c r="K385" s="102"/>
    </row>
    <row r="386" spans="2:11">
      <c r="B386" s="101"/>
      <c r="C386" s="102"/>
      <c r="D386" s="102"/>
      <c r="E386" s="102"/>
      <c r="F386" s="102"/>
      <c r="G386" s="102"/>
      <c r="H386" s="102"/>
      <c r="I386" s="102"/>
      <c r="J386" s="102"/>
      <c r="K386" s="102"/>
    </row>
    <row r="387" spans="2:11">
      <c r="B387" s="101"/>
      <c r="C387" s="102"/>
      <c r="D387" s="102"/>
      <c r="E387" s="102"/>
      <c r="F387" s="102"/>
      <c r="G387" s="102"/>
      <c r="H387" s="102"/>
      <c r="I387" s="102"/>
      <c r="J387" s="102"/>
      <c r="K387" s="102"/>
    </row>
    <row r="388" spans="2:11">
      <c r="B388" s="101"/>
      <c r="C388" s="102"/>
      <c r="D388" s="102"/>
      <c r="E388" s="102"/>
      <c r="F388" s="102"/>
      <c r="G388" s="102"/>
      <c r="H388" s="102"/>
      <c r="I388" s="102"/>
      <c r="J388" s="102"/>
      <c r="K388" s="102"/>
    </row>
    <row r="389" spans="2:11">
      <c r="B389" s="101"/>
      <c r="C389" s="102"/>
      <c r="D389" s="102"/>
      <c r="E389" s="102"/>
      <c r="F389" s="102"/>
      <c r="G389" s="102"/>
      <c r="H389" s="102"/>
      <c r="I389" s="102"/>
      <c r="J389" s="102"/>
      <c r="K389" s="102"/>
    </row>
    <row r="390" spans="2:11">
      <c r="B390" s="101"/>
      <c r="C390" s="102"/>
      <c r="D390" s="102"/>
      <c r="E390" s="102"/>
      <c r="F390" s="102"/>
      <c r="G390" s="102"/>
      <c r="H390" s="102"/>
      <c r="I390" s="102"/>
      <c r="J390" s="102"/>
      <c r="K390" s="102"/>
    </row>
    <row r="391" spans="2:11">
      <c r="B391" s="101"/>
      <c r="C391" s="102"/>
      <c r="D391" s="102"/>
      <c r="E391" s="102"/>
      <c r="F391" s="102"/>
      <c r="G391" s="102"/>
      <c r="H391" s="102"/>
      <c r="I391" s="102"/>
      <c r="J391" s="102"/>
      <c r="K391" s="102"/>
    </row>
    <row r="392" spans="2:11">
      <c r="B392" s="101"/>
      <c r="C392" s="102"/>
      <c r="D392" s="102"/>
      <c r="E392" s="102"/>
      <c r="F392" s="102"/>
      <c r="G392" s="102"/>
      <c r="H392" s="102"/>
      <c r="I392" s="102"/>
      <c r="J392" s="102"/>
      <c r="K392" s="102"/>
    </row>
    <row r="393" spans="2:11">
      <c r="B393" s="101"/>
      <c r="C393" s="102"/>
      <c r="D393" s="102"/>
      <c r="E393" s="102"/>
      <c r="F393" s="102"/>
      <c r="G393" s="102"/>
      <c r="H393" s="102"/>
      <c r="I393" s="102"/>
      <c r="J393" s="102"/>
      <c r="K393" s="102"/>
    </row>
    <row r="394" spans="2:11">
      <c r="B394" s="101"/>
      <c r="C394" s="102"/>
      <c r="D394" s="102"/>
      <c r="E394" s="102"/>
      <c r="F394" s="102"/>
      <c r="G394" s="102"/>
      <c r="H394" s="102"/>
      <c r="I394" s="102"/>
      <c r="J394" s="102"/>
      <c r="K394" s="102"/>
    </row>
    <row r="395" spans="2:11">
      <c r="B395" s="101"/>
      <c r="C395" s="102"/>
      <c r="D395" s="102"/>
      <c r="E395" s="102"/>
      <c r="F395" s="102"/>
      <c r="G395" s="102"/>
      <c r="H395" s="102"/>
      <c r="I395" s="102"/>
      <c r="J395" s="102"/>
      <c r="K395" s="102"/>
    </row>
    <row r="396" spans="2:11">
      <c r="B396" s="101"/>
      <c r="C396" s="102"/>
      <c r="D396" s="102"/>
      <c r="E396" s="102"/>
      <c r="F396" s="102"/>
      <c r="G396" s="102"/>
      <c r="H396" s="102"/>
      <c r="I396" s="102"/>
      <c r="J396" s="102"/>
      <c r="K396" s="102"/>
    </row>
    <row r="397" spans="2:11">
      <c r="B397" s="101"/>
      <c r="C397" s="102"/>
      <c r="D397" s="102"/>
      <c r="E397" s="102"/>
      <c r="F397" s="102"/>
      <c r="G397" s="102"/>
      <c r="H397" s="102"/>
      <c r="I397" s="102"/>
      <c r="J397" s="102"/>
      <c r="K397" s="102"/>
    </row>
    <row r="398" spans="2:11">
      <c r="B398" s="101"/>
      <c r="C398" s="102"/>
      <c r="D398" s="102"/>
      <c r="E398" s="102"/>
      <c r="F398" s="102"/>
      <c r="G398" s="102"/>
      <c r="H398" s="102"/>
      <c r="I398" s="102"/>
      <c r="J398" s="102"/>
      <c r="K398" s="102"/>
    </row>
    <row r="399" spans="2:11">
      <c r="B399" s="101"/>
      <c r="C399" s="102"/>
      <c r="D399" s="102"/>
      <c r="E399" s="102"/>
      <c r="F399" s="102"/>
      <c r="G399" s="102"/>
      <c r="H399" s="102"/>
      <c r="I399" s="102"/>
      <c r="J399" s="102"/>
      <c r="K399" s="102"/>
    </row>
    <row r="400" spans="2:11">
      <c r="B400" s="101"/>
      <c r="C400" s="102"/>
      <c r="D400" s="102"/>
      <c r="E400" s="102"/>
      <c r="F400" s="102"/>
      <c r="G400" s="102"/>
      <c r="H400" s="102"/>
      <c r="I400" s="102"/>
      <c r="J400" s="102"/>
      <c r="K400" s="102"/>
    </row>
    <row r="401" spans="2:11">
      <c r="B401" s="101"/>
      <c r="C401" s="102"/>
      <c r="D401" s="102"/>
      <c r="E401" s="102"/>
      <c r="F401" s="102"/>
      <c r="G401" s="102"/>
      <c r="H401" s="102"/>
      <c r="I401" s="102"/>
      <c r="J401" s="102"/>
      <c r="K401" s="102"/>
    </row>
    <row r="402" spans="2:11">
      <c r="B402" s="101"/>
      <c r="C402" s="102"/>
      <c r="D402" s="102"/>
      <c r="E402" s="102"/>
      <c r="F402" s="102"/>
      <c r="G402" s="102"/>
      <c r="H402" s="102"/>
      <c r="I402" s="102"/>
      <c r="J402" s="102"/>
      <c r="K402" s="102"/>
    </row>
    <row r="403" spans="2:11">
      <c r="B403" s="101"/>
      <c r="C403" s="102"/>
      <c r="D403" s="102"/>
      <c r="E403" s="102"/>
      <c r="F403" s="102"/>
      <c r="G403" s="102"/>
      <c r="H403" s="102"/>
      <c r="I403" s="102"/>
      <c r="J403" s="102"/>
      <c r="K403" s="102"/>
    </row>
    <row r="404" spans="2:11">
      <c r="B404" s="101"/>
      <c r="C404" s="102"/>
      <c r="D404" s="102"/>
      <c r="E404" s="102"/>
      <c r="F404" s="102"/>
      <c r="G404" s="102"/>
      <c r="H404" s="102"/>
      <c r="I404" s="102"/>
      <c r="J404" s="102"/>
      <c r="K404" s="102"/>
    </row>
    <row r="405" spans="2:11">
      <c r="B405" s="101"/>
      <c r="C405" s="102"/>
      <c r="D405" s="102"/>
      <c r="E405" s="102"/>
      <c r="F405" s="102"/>
      <c r="G405" s="102"/>
      <c r="H405" s="102"/>
      <c r="I405" s="102"/>
      <c r="J405" s="102"/>
      <c r="K405" s="102"/>
    </row>
    <row r="406" spans="2:11">
      <c r="B406" s="101"/>
      <c r="C406" s="102"/>
      <c r="D406" s="102"/>
      <c r="E406" s="102"/>
      <c r="F406" s="102"/>
      <c r="G406" s="102"/>
      <c r="H406" s="102"/>
      <c r="I406" s="102"/>
      <c r="J406" s="102"/>
      <c r="K406" s="102"/>
    </row>
    <row r="407" spans="2:11">
      <c r="B407" s="101"/>
      <c r="C407" s="102"/>
      <c r="D407" s="102"/>
      <c r="E407" s="102"/>
      <c r="F407" s="102"/>
      <c r="G407" s="102"/>
      <c r="H407" s="102"/>
      <c r="I407" s="102"/>
      <c r="J407" s="102"/>
      <c r="K407" s="102"/>
    </row>
    <row r="408" spans="2:11">
      <c r="B408" s="101"/>
      <c r="C408" s="102"/>
      <c r="D408" s="102"/>
      <c r="E408" s="102"/>
      <c r="F408" s="102"/>
      <c r="G408" s="102"/>
      <c r="H408" s="102"/>
      <c r="I408" s="102"/>
      <c r="J408" s="102"/>
      <c r="K408" s="102"/>
    </row>
    <row r="409" spans="2:11">
      <c r="B409" s="101"/>
      <c r="C409" s="102"/>
      <c r="D409" s="102"/>
      <c r="E409" s="102"/>
      <c r="F409" s="102"/>
      <c r="G409" s="102"/>
      <c r="H409" s="102"/>
      <c r="I409" s="102"/>
      <c r="J409" s="102"/>
      <c r="K409" s="102"/>
    </row>
    <row r="410" spans="2:11">
      <c r="B410" s="101"/>
      <c r="C410" s="102"/>
      <c r="D410" s="102"/>
      <c r="E410" s="102"/>
      <c r="F410" s="102"/>
      <c r="G410" s="102"/>
      <c r="H410" s="102"/>
      <c r="I410" s="102"/>
      <c r="J410" s="102"/>
      <c r="K410" s="102"/>
    </row>
    <row r="411" spans="2:11">
      <c r="B411" s="101"/>
      <c r="C411" s="102"/>
      <c r="D411" s="102"/>
      <c r="E411" s="102"/>
      <c r="F411" s="102"/>
      <c r="G411" s="102"/>
      <c r="H411" s="102"/>
      <c r="I411" s="102"/>
      <c r="J411" s="102"/>
      <c r="K411" s="102"/>
    </row>
    <row r="412" spans="2:11">
      <c r="B412" s="101"/>
      <c r="C412" s="102"/>
      <c r="D412" s="102"/>
      <c r="E412" s="102"/>
      <c r="F412" s="102"/>
      <c r="G412" s="102"/>
      <c r="H412" s="102"/>
      <c r="I412" s="102"/>
      <c r="J412" s="102"/>
      <c r="K412" s="102"/>
    </row>
    <row r="413" spans="2:11">
      <c r="B413" s="101"/>
      <c r="C413" s="102"/>
      <c r="D413" s="102"/>
      <c r="E413" s="102"/>
      <c r="F413" s="102"/>
      <c r="G413" s="102"/>
      <c r="H413" s="102"/>
      <c r="I413" s="102"/>
      <c r="J413" s="102"/>
      <c r="K413" s="102"/>
    </row>
    <row r="414" spans="2:11">
      <c r="B414" s="101"/>
      <c r="C414" s="102"/>
      <c r="D414" s="102"/>
      <c r="E414" s="102"/>
      <c r="F414" s="102"/>
      <c r="G414" s="102"/>
      <c r="H414" s="102"/>
      <c r="I414" s="102"/>
      <c r="J414" s="102"/>
      <c r="K414" s="102"/>
    </row>
    <row r="415" spans="2:11">
      <c r="B415" s="101"/>
      <c r="C415" s="102"/>
      <c r="D415" s="102"/>
      <c r="E415" s="102"/>
      <c r="F415" s="102"/>
      <c r="G415" s="102"/>
      <c r="H415" s="102"/>
      <c r="I415" s="102"/>
      <c r="J415" s="102"/>
      <c r="K415" s="102"/>
    </row>
    <row r="416" spans="2:11">
      <c r="B416" s="101"/>
      <c r="C416" s="102"/>
      <c r="D416" s="102"/>
      <c r="E416" s="102"/>
      <c r="F416" s="102"/>
      <c r="G416" s="102"/>
      <c r="H416" s="102"/>
      <c r="I416" s="102"/>
      <c r="J416" s="102"/>
      <c r="K416" s="102"/>
    </row>
    <row r="417" spans="2:11">
      <c r="B417" s="101"/>
      <c r="C417" s="102"/>
      <c r="D417" s="102"/>
      <c r="E417" s="102"/>
      <c r="F417" s="102"/>
      <c r="G417" s="102"/>
      <c r="H417" s="102"/>
      <c r="I417" s="102"/>
      <c r="J417" s="102"/>
      <c r="K417" s="102"/>
    </row>
    <row r="418" spans="2:11">
      <c r="B418" s="101"/>
      <c r="C418" s="102"/>
      <c r="D418" s="102"/>
      <c r="E418" s="102"/>
      <c r="F418" s="102"/>
      <c r="G418" s="102"/>
      <c r="H418" s="102"/>
      <c r="I418" s="102"/>
      <c r="J418" s="102"/>
      <c r="K418" s="102"/>
    </row>
    <row r="419" spans="2:11">
      <c r="B419" s="101"/>
      <c r="C419" s="102"/>
      <c r="D419" s="102"/>
      <c r="E419" s="102"/>
      <c r="F419" s="102"/>
      <c r="G419" s="102"/>
      <c r="H419" s="102"/>
      <c r="I419" s="102"/>
      <c r="J419" s="102"/>
      <c r="K419" s="102"/>
    </row>
    <row r="420" spans="2:11">
      <c r="B420" s="101"/>
      <c r="C420" s="102"/>
      <c r="D420" s="102"/>
      <c r="E420" s="102"/>
      <c r="F420" s="102"/>
      <c r="G420" s="102"/>
      <c r="H420" s="102"/>
      <c r="I420" s="102"/>
      <c r="J420" s="102"/>
      <c r="K420" s="102"/>
    </row>
    <row r="421" spans="2:11">
      <c r="B421" s="101"/>
      <c r="C421" s="102"/>
      <c r="D421" s="102"/>
      <c r="E421" s="102"/>
      <c r="F421" s="102"/>
      <c r="G421" s="102"/>
      <c r="H421" s="102"/>
      <c r="I421" s="102"/>
      <c r="J421" s="102"/>
      <c r="K421" s="102"/>
    </row>
    <row r="422" spans="2:11">
      <c r="B422" s="101"/>
      <c r="C422" s="102"/>
      <c r="D422" s="102"/>
      <c r="E422" s="102"/>
      <c r="F422" s="102"/>
      <c r="G422" s="102"/>
      <c r="H422" s="102"/>
      <c r="I422" s="102"/>
      <c r="J422" s="102"/>
      <c r="K422" s="102"/>
    </row>
    <row r="423" spans="2:11">
      <c r="B423" s="101"/>
      <c r="C423" s="102"/>
      <c r="D423" s="102"/>
      <c r="E423" s="102"/>
      <c r="F423" s="102"/>
      <c r="G423" s="102"/>
      <c r="H423" s="102"/>
      <c r="I423" s="102"/>
      <c r="J423" s="102"/>
      <c r="K423" s="102"/>
    </row>
    <row r="424" spans="2:11">
      <c r="B424" s="101"/>
      <c r="C424" s="102"/>
      <c r="D424" s="102"/>
      <c r="E424" s="102"/>
      <c r="F424" s="102"/>
      <c r="G424" s="102"/>
      <c r="H424" s="102"/>
      <c r="I424" s="102"/>
      <c r="J424" s="102"/>
      <c r="K424" s="102"/>
    </row>
    <row r="425" spans="2:11">
      <c r="B425" s="101"/>
      <c r="C425" s="102"/>
      <c r="D425" s="102"/>
      <c r="E425" s="102"/>
      <c r="F425" s="102"/>
      <c r="G425" s="102"/>
      <c r="H425" s="102"/>
      <c r="I425" s="102"/>
      <c r="J425" s="102"/>
      <c r="K425" s="102"/>
    </row>
    <row r="426" spans="2:11">
      <c r="B426" s="101"/>
      <c r="C426" s="102"/>
      <c r="D426" s="102"/>
      <c r="E426" s="102"/>
      <c r="F426" s="102"/>
      <c r="G426" s="102"/>
      <c r="H426" s="102"/>
      <c r="I426" s="102"/>
      <c r="J426" s="102"/>
      <c r="K426" s="102"/>
    </row>
    <row r="427" spans="2:11">
      <c r="B427" s="101"/>
      <c r="C427" s="102"/>
      <c r="D427" s="102"/>
      <c r="E427" s="102"/>
      <c r="F427" s="102"/>
      <c r="G427" s="102"/>
      <c r="H427" s="102"/>
      <c r="I427" s="102"/>
      <c r="J427" s="102"/>
      <c r="K427" s="102"/>
    </row>
    <row r="428" spans="2:11">
      <c r="B428" s="101"/>
      <c r="C428" s="102"/>
      <c r="D428" s="102"/>
      <c r="E428" s="102"/>
      <c r="F428" s="102"/>
      <c r="G428" s="102"/>
      <c r="H428" s="102"/>
      <c r="I428" s="102"/>
      <c r="J428" s="102"/>
      <c r="K428" s="102"/>
    </row>
    <row r="429" spans="2:11">
      <c r="B429" s="101"/>
      <c r="C429" s="102"/>
      <c r="D429" s="102"/>
      <c r="E429" s="102"/>
      <c r="F429" s="102"/>
      <c r="G429" s="102"/>
      <c r="H429" s="102"/>
      <c r="I429" s="102"/>
      <c r="J429" s="102"/>
      <c r="K429" s="102"/>
    </row>
    <row r="430" spans="2:11">
      <c r="B430" s="101"/>
      <c r="C430" s="102"/>
      <c r="D430" s="102"/>
      <c r="E430" s="102"/>
      <c r="F430" s="102"/>
      <c r="G430" s="102"/>
      <c r="H430" s="102"/>
      <c r="I430" s="102"/>
      <c r="J430" s="102"/>
      <c r="K430" s="102"/>
    </row>
    <row r="431" spans="2:11">
      <c r="B431" s="101"/>
      <c r="C431" s="102"/>
      <c r="D431" s="102"/>
      <c r="E431" s="102"/>
      <c r="F431" s="102"/>
      <c r="G431" s="102"/>
      <c r="H431" s="102"/>
      <c r="I431" s="102"/>
      <c r="J431" s="102"/>
      <c r="K431" s="102"/>
    </row>
    <row r="432" spans="2:11">
      <c r="B432" s="101"/>
      <c r="C432" s="102"/>
      <c r="D432" s="102"/>
      <c r="E432" s="102"/>
      <c r="F432" s="102"/>
      <c r="G432" s="102"/>
      <c r="H432" s="102"/>
      <c r="I432" s="102"/>
      <c r="J432" s="102"/>
      <c r="K432" s="102"/>
    </row>
    <row r="433" spans="2:11">
      <c r="B433" s="101"/>
      <c r="C433" s="102"/>
      <c r="D433" s="102"/>
      <c r="E433" s="102"/>
      <c r="F433" s="102"/>
      <c r="G433" s="102"/>
      <c r="H433" s="102"/>
      <c r="I433" s="102"/>
      <c r="J433" s="102"/>
      <c r="K433" s="102"/>
    </row>
    <row r="434" spans="2:11">
      <c r="B434" s="101"/>
      <c r="C434" s="102"/>
      <c r="D434" s="102"/>
      <c r="E434" s="102"/>
      <c r="F434" s="102"/>
      <c r="G434" s="102"/>
      <c r="H434" s="102"/>
      <c r="I434" s="102"/>
      <c r="J434" s="102"/>
      <c r="K434" s="102"/>
    </row>
    <row r="435" spans="2:11">
      <c r="B435" s="101"/>
      <c r="C435" s="102"/>
      <c r="D435" s="102"/>
      <c r="E435" s="102"/>
      <c r="F435" s="102"/>
      <c r="G435" s="102"/>
      <c r="H435" s="102"/>
      <c r="I435" s="102"/>
      <c r="J435" s="102"/>
      <c r="K435" s="102"/>
    </row>
    <row r="436" spans="2:11">
      <c r="B436" s="101"/>
      <c r="C436" s="102"/>
      <c r="D436" s="102"/>
      <c r="E436" s="102"/>
      <c r="F436" s="102"/>
      <c r="G436" s="102"/>
      <c r="H436" s="102"/>
      <c r="I436" s="102"/>
      <c r="J436" s="102"/>
      <c r="K436" s="102"/>
    </row>
    <row r="437" spans="2:11">
      <c r="B437" s="101"/>
      <c r="C437" s="102"/>
      <c r="D437" s="102"/>
      <c r="E437" s="102"/>
      <c r="F437" s="102"/>
      <c r="G437" s="102"/>
      <c r="H437" s="102"/>
      <c r="I437" s="102"/>
      <c r="J437" s="102"/>
      <c r="K437" s="102"/>
    </row>
    <row r="438" spans="2:11">
      <c r="B438" s="101"/>
      <c r="C438" s="102"/>
      <c r="D438" s="102"/>
      <c r="E438" s="102"/>
      <c r="F438" s="102"/>
      <c r="G438" s="102"/>
      <c r="H438" s="102"/>
      <c r="I438" s="102"/>
      <c r="J438" s="102"/>
      <c r="K438" s="102"/>
    </row>
    <row r="439" spans="2:11">
      <c r="B439" s="101"/>
      <c r="C439" s="102"/>
      <c r="D439" s="102"/>
      <c r="E439" s="102"/>
      <c r="F439" s="102"/>
      <c r="G439" s="102"/>
      <c r="H439" s="102"/>
      <c r="I439" s="102"/>
      <c r="J439" s="102"/>
      <c r="K439" s="102"/>
    </row>
    <row r="440" spans="2:11">
      <c r="B440" s="101"/>
      <c r="C440" s="102"/>
      <c r="D440" s="102"/>
      <c r="E440" s="102"/>
      <c r="F440" s="102"/>
      <c r="G440" s="102"/>
      <c r="H440" s="102"/>
      <c r="I440" s="102"/>
      <c r="J440" s="102"/>
      <c r="K440" s="102"/>
    </row>
    <row r="441" spans="2:11">
      <c r="B441" s="101"/>
      <c r="C441" s="102"/>
      <c r="D441" s="102"/>
      <c r="E441" s="102"/>
      <c r="F441" s="102"/>
      <c r="G441" s="102"/>
      <c r="H441" s="102"/>
      <c r="I441" s="102"/>
      <c r="J441" s="102"/>
      <c r="K441" s="102"/>
    </row>
    <row r="442" spans="2:11">
      <c r="B442" s="101"/>
      <c r="C442" s="102"/>
      <c r="D442" s="102"/>
      <c r="E442" s="102"/>
      <c r="F442" s="102"/>
      <c r="G442" s="102"/>
      <c r="H442" s="102"/>
      <c r="I442" s="102"/>
      <c r="J442" s="102"/>
      <c r="K442" s="102"/>
    </row>
    <row r="443" spans="2:11">
      <c r="B443" s="101"/>
      <c r="C443" s="102"/>
      <c r="D443" s="102"/>
      <c r="E443" s="102"/>
      <c r="F443" s="102"/>
      <c r="G443" s="102"/>
      <c r="H443" s="102"/>
      <c r="I443" s="102"/>
      <c r="J443" s="102"/>
      <c r="K443" s="102"/>
    </row>
    <row r="444" spans="2:11">
      <c r="B444" s="101"/>
      <c r="C444" s="102"/>
      <c r="D444" s="102"/>
      <c r="E444" s="102"/>
      <c r="F444" s="102"/>
      <c r="G444" s="102"/>
      <c r="H444" s="102"/>
      <c r="I444" s="102"/>
      <c r="J444" s="102"/>
      <c r="K444" s="102"/>
    </row>
    <row r="445" spans="2:11">
      <c r="B445" s="101"/>
      <c r="C445" s="102"/>
      <c r="D445" s="102"/>
      <c r="E445" s="102"/>
      <c r="F445" s="102"/>
      <c r="G445" s="102"/>
      <c r="H445" s="102"/>
      <c r="I445" s="102"/>
      <c r="J445" s="102"/>
      <c r="K445" s="102"/>
    </row>
    <row r="446" spans="2:11">
      <c r="B446" s="101"/>
      <c r="C446" s="102"/>
      <c r="D446" s="102"/>
      <c r="E446" s="102"/>
      <c r="F446" s="102"/>
      <c r="G446" s="102"/>
      <c r="H446" s="102"/>
      <c r="I446" s="102"/>
      <c r="J446" s="102"/>
      <c r="K446" s="102"/>
    </row>
    <row r="447" spans="2:11">
      <c r="B447" s="101"/>
      <c r="C447" s="102"/>
      <c r="D447" s="102"/>
      <c r="E447" s="102"/>
      <c r="F447" s="102"/>
      <c r="G447" s="102"/>
      <c r="H447" s="102"/>
      <c r="I447" s="102"/>
      <c r="J447" s="102"/>
      <c r="K447" s="102"/>
    </row>
    <row r="448" spans="2:11">
      <c r="B448" s="101"/>
      <c r="C448" s="102"/>
      <c r="D448" s="102"/>
      <c r="E448" s="102"/>
      <c r="F448" s="102"/>
      <c r="G448" s="102"/>
      <c r="H448" s="102"/>
      <c r="I448" s="102"/>
      <c r="J448" s="102"/>
      <c r="K448" s="102"/>
    </row>
    <row r="449" spans="2:11">
      <c r="B449" s="101"/>
      <c r="C449" s="102"/>
      <c r="D449" s="102"/>
      <c r="E449" s="102"/>
      <c r="F449" s="102"/>
      <c r="G449" s="102"/>
      <c r="H449" s="102"/>
      <c r="I449" s="102"/>
      <c r="J449" s="102"/>
      <c r="K449" s="102"/>
    </row>
    <row r="450" spans="2:11">
      <c r="B450" s="101"/>
      <c r="C450" s="102"/>
      <c r="D450" s="102"/>
      <c r="E450" s="102"/>
      <c r="F450" s="102"/>
      <c r="G450" s="102"/>
      <c r="H450" s="102"/>
      <c r="I450" s="102"/>
      <c r="J450" s="102"/>
      <c r="K450" s="102"/>
    </row>
    <row r="451" spans="2:11">
      <c r="B451" s="101"/>
      <c r="C451" s="102"/>
      <c r="D451" s="102"/>
      <c r="E451" s="102"/>
      <c r="F451" s="102"/>
      <c r="G451" s="102"/>
      <c r="H451" s="102"/>
      <c r="I451" s="102"/>
      <c r="J451" s="102"/>
      <c r="K451" s="102"/>
    </row>
    <row r="452" spans="2:11">
      <c r="B452" s="101"/>
      <c r="C452" s="102"/>
      <c r="D452" s="102"/>
      <c r="E452" s="102"/>
      <c r="F452" s="102"/>
      <c r="G452" s="102"/>
      <c r="H452" s="102"/>
      <c r="I452" s="102"/>
      <c r="J452" s="102"/>
      <c r="K452" s="102"/>
    </row>
    <row r="453" spans="2:11">
      <c r="B453" s="101"/>
      <c r="C453" s="102"/>
      <c r="D453" s="102"/>
      <c r="E453" s="102"/>
      <c r="F453" s="102"/>
      <c r="G453" s="102"/>
      <c r="H453" s="102"/>
      <c r="I453" s="102"/>
      <c r="J453" s="102"/>
      <c r="K453" s="102"/>
    </row>
    <row r="454" spans="2:11">
      <c r="B454" s="101"/>
      <c r="C454" s="102"/>
      <c r="D454" s="102"/>
      <c r="E454" s="102"/>
      <c r="F454" s="102"/>
      <c r="G454" s="102"/>
      <c r="H454" s="102"/>
      <c r="I454" s="102"/>
      <c r="J454" s="102"/>
      <c r="K454" s="102"/>
    </row>
    <row r="455" spans="2:11">
      <c r="B455" s="101"/>
      <c r="C455" s="102"/>
      <c r="D455" s="102"/>
      <c r="E455" s="102"/>
      <c r="F455" s="102"/>
      <c r="G455" s="102"/>
      <c r="H455" s="102"/>
      <c r="I455" s="102"/>
      <c r="J455" s="102"/>
      <c r="K455" s="102"/>
    </row>
    <row r="456" spans="2:11">
      <c r="B456" s="101"/>
      <c r="C456" s="102"/>
      <c r="D456" s="102"/>
      <c r="E456" s="102"/>
      <c r="F456" s="102"/>
      <c r="G456" s="102"/>
      <c r="H456" s="102"/>
      <c r="I456" s="102"/>
      <c r="J456" s="102"/>
      <c r="K456" s="102"/>
    </row>
    <row r="457" spans="2:11">
      <c r="B457" s="101"/>
      <c r="C457" s="102"/>
      <c r="D457" s="102"/>
      <c r="E457" s="102"/>
      <c r="F457" s="102"/>
      <c r="G457" s="102"/>
      <c r="H457" s="102"/>
      <c r="I457" s="102"/>
      <c r="J457" s="102"/>
      <c r="K457" s="102"/>
    </row>
    <row r="458" spans="2:11">
      <c r="B458" s="101"/>
      <c r="C458" s="102"/>
      <c r="D458" s="102"/>
      <c r="E458" s="102"/>
      <c r="F458" s="102"/>
      <c r="G458" s="102"/>
      <c r="H458" s="102"/>
      <c r="I458" s="102"/>
      <c r="J458" s="102"/>
      <c r="K458" s="102"/>
    </row>
    <row r="459" spans="2:11">
      <c r="B459" s="101"/>
      <c r="C459" s="102"/>
      <c r="D459" s="102"/>
      <c r="E459" s="102"/>
      <c r="F459" s="102"/>
      <c r="G459" s="102"/>
      <c r="H459" s="102"/>
      <c r="I459" s="102"/>
      <c r="J459" s="102"/>
      <c r="K459" s="102"/>
    </row>
    <row r="460" spans="2:11">
      <c r="B460" s="101"/>
      <c r="C460" s="102"/>
      <c r="D460" s="102"/>
      <c r="E460" s="102"/>
      <c r="F460" s="102"/>
      <c r="G460" s="102"/>
      <c r="H460" s="102"/>
      <c r="I460" s="102"/>
      <c r="J460" s="102"/>
      <c r="K460" s="102"/>
    </row>
    <row r="461" spans="2:11">
      <c r="B461" s="101"/>
      <c r="C461" s="102"/>
      <c r="D461" s="102"/>
      <c r="E461" s="102"/>
      <c r="F461" s="102"/>
      <c r="G461" s="102"/>
      <c r="H461" s="102"/>
      <c r="I461" s="102"/>
      <c r="J461" s="102"/>
      <c r="K461" s="102"/>
    </row>
    <row r="462" spans="2:11">
      <c r="B462" s="101"/>
      <c r="C462" s="102"/>
      <c r="D462" s="102"/>
      <c r="E462" s="102"/>
      <c r="F462" s="102"/>
      <c r="G462" s="102"/>
      <c r="H462" s="102"/>
      <c r="I462" s="102"/>
      <c r="J462" s="102"/>
      <c r="K462" s="102"/>
    </row>
    <row r="463" spans="2:11">
      <c r="B463" s="101"/>
      <c r="C463" s="102"/>
      <c r="D463" s="102"/>
      <c r="E463" s="102"/>
      <c r="F463" s="102"/>
      <c r="G463" s="102"/>
      <c r="H463" s="102"/>
      <c r="I463" s="102"/>
      <c r="J463" s="102"/>
      <c r="K463" s="102"/>
    </row>
    <row r="464" spans="2:11">
      <c r="B464" s="101"/>
      <c r="C464" s="102"/>
      <c r="D464" s="102"/>
      <c r="E464" s="102"/>
      <c r="F464" s="102"/>
      <c r="G464" s="102"/>
      <c r="H464" s="102"/>
      <c r="I464" s="102"/>
      <c r="J464" s="102"/>
      <c r="K464" s="102"/>
    </row>
    <row r="465" spans="2:11">
      <c r="B465" s="101"/>
      <c r="C465" s="102"/>
      <c r="D465" s="102"/>
      <c r="E465" s="102"/>
      <c r="F465" s="102"/>
      <c r="G465" s="102"/>
      <c r="H465" s="102"/>
      <c r="I465" s="102"/>
      <c r="J465" s="102"/>
      <c r="K465" s="102"/>
    </row>
    <row r="466" spans="2:11">
      <c r="B466" s="101"/>
      <c r="C466" s="102"/>
      <c r="D466" s="102"/>
      <c r="E466" s="102"/>
      <c r="F466" s="102"/>
      <c r="G466" s="102"/>
      <c r="H466" s="102"/>
      <c r="I466" s="102"/>
      <c r="J466" s="102"/>
      <c r="K466" s="102"/>
    </row>
    <row r="467" spans="2:11">
      <c r="B467" s="101"/>
      <c r="C467" s="102"/>
      <c r="D467" s="102"/>
      <c r="E467" s="102"/>
      <c r="F467" s="102"/>
      <c r="G467" s="102"/>
      <c r="H467" s="102"/>
      <c r="I467" s="102"/>
      <c r="J467" s="102"/>
      <c r="K467" s="102"/>
    </row>
    <row r="468" spans="2:11">
      <c r="B468" s="101"/>
      <c r="C468" s="102"/>
      <c r="D468" s="102"/>
      <c r="E468" s="102"/>
      <c r="F468" s="102"/>
      <c r="G468" s="102"/>
      <c r="H468" s="102"/>
      <c r="I468" s="102"/>
      <c r="J468" s="102"/>
      <c r="K468" s="102"/>
    </row>
    <row r="469" spans="2:11">
      <c r="B469" s="101"/>
      <c r="C469" s="102"/>
      <c r="D469" s="102"/>
      <c r="E469" s="102"/>
      <c r="F469" s="102"/>
      <c r="G469" s="102"/>
      <c r="H469" s="102"/>
      <c r="I469" s="102"/>
      <c r="J469" s="102"/>
      <c r="K469" s="102"/>
    </row>
    <row r="470" spans="2:11">
      <c r="B470" s="101"/>
      <c r="C470" s="102"/>
      <c r="D470" s="102"/>
      <c r="E470" s="102"/>
      <c r="F470" s="102"/>
      <c r="G470" s="102"/>
      <c r="H470" s="102"/>
      <c r="I470" s="102"/>
      <c r="J470" s="102"/>
      <c r="K470" s="102"/>
    </row>
    <row r="471" spans="2:11">
      <c r="B471" s="101"/>
      <c r="C471" s="102"/>
      <c r="D471" s="102"/>
      <c r="E471" s="102"/>
      <c r="F471" s="102"/>
      <c r="G471" s="102"/>
      <c r="H471" s="102"/>
      <c r="I471" s="102"/>
      <c r="J471" s="102"/>
      <c r="K471" s="102"/>
    </row>
    <row r="472" spans="2:11">
      <c r="B472" s="101"/>
      <c r="C472" s="102"/>
      <c r="D472" s="102"/>
      <c r="E472" s="102"/>
      <c r="F472" s="102"/>
      <c r="G472" s="102"/>
      <c r="H472" s="102"/>
      <c r="I472" s="102"/>
      <c r="J472" s="102"/>
      <c r="K472" s="102"/>
    </row>
    <row r="473" spans="2:11">
      <c r="B473" s="101"/>
      <c r="C473" s="102"/>
      <c r="D473" s="102"/>
      <c r="E473" s="102"/>
      <c r="F473" s="102"/>
      <c r="G473" s="102"/>
      <c r="H473" s="102"/>
      <c r="I473" s="102"/>
      <c r="J473" s="102"/>
      <c r="K473" s="102"/>
    </row>
    <row r="474" spans="2:11">
      <c r="B474" s="101"/>
      <c r="C474" s="102"/>
      <c r="D474" s="102"/>
      <c r="E474" s="102"/>
      <c r="F474" s="102"/>
      <c r="G474" s="102"/>
      <c r="H474" s="102"/>
      <c r="I474" s="102"/>
      <c r="J474" s="102"/>
      <c r="K474" s="102"/>
    </row>
    <row r="475" spans="2:11">
      <c r="B475" s="101"/>
      <c r="C475" s="102"/>
      <c r="D475" s="102"/>
      <c r="E475" s="102"/>
      <c r="F475" s="102"/>
      <c r="G475" s="102"/>
      <c r="H475" s="102"/>
      <c r="I475" s="102"/>
      <c r="J475" s="102"/>
      <c r="K475" s="102"/>
    </row>
    <row r="476" spans="2:11">
      <c r="B476" s="101"/>
      <c r="C476" s="102"/>
      <c r="D476" s="102"/>
      <c r="E476" s="102"/>
      <c r="F476" s="102"/>
      <c r="G476" s="102"/>
      <c r="H476" s="102"/>
      <c r="I476" s="102"/>
      <c r="J476" s="102"/>
      <c r="K476" s="102"/>
    </row>
    <row r="477" spans="2:11">
      <c r="B477" s="101"/>
      <c r="C477" s="102"/>
      <c r="D477" s="102"/>
      <c r="E477" s="102"/>
      <c r="F477" s="102"/>
      <c r="G477" s="102"/>
      <c r="H477" s="102"/>
      <c r="I477" s="102"/>
      <c r="J477" s="102"/>
      <c r="K477" s="102"/>
    </row>
    <row r="478" spans="2:11">
      <c r="B478" s="101"/>
      <c r="C478" s="102"/>
      <c r="D478" s="102"/>
      <c r="E478" s="102"/>
      <c r="F478" s="102"/>
      <c r="G478" s="102"/>
      <c r="H478" s="102"/>
      <c r="I478" s="102"/>
      <c r="J478" s="102"/>
      <c r="K478" s="102"/>
    </row>
    <row r="479" spans="2:11">
      <c r="B479" s="101"/>
      <c r="C479" s="102"/>
      <c r="D479" s="102"/>
      <c r="E479" s="102"/>
      <c r="F479" s="102"/>
      <c r="G479" s="102"/>
      <c r="H479" s="102"/>
      <c r="I479" s="102"/>
      <c r="J479" s="102"/>
      <c r="K479" s="102"/>
    </row>
    <row r="480" spans="2:11">
      <c r="B480" s="101"/>
      <c r="C480" s="102"/>
      <c r="D480" s="102"/>
      <c r="E480" s="102"/>
      <c r="F480" s="102"/>
      <c r="G480" s="102"/>
      <c r="H480" s="102"/>
      <c r="I480" s="102"/>
      <c r="J480" s="102"/>
      <c r="K480" s="102"/>
    </row>
    <row r="481" spans="2:11">
      <c r="B481" s="101"/>
      <c r="C481" s="102"/>
      <c r="D481" s="102"/>
      <c r="E481" s="102"/>
      <c r="F481" s="102"/>
      <c r="G481" s="102"/>
      <c r="H481" s="102"/>
      <c r="I481" s="102"/>
      <c r="J481" s="102"/>
      <c r="K481" s="102"/>
    </row>
    <row r="482" spans="2:11">
      <c r="B482" s="101"/>
      <c r="C482" s="102"/>
      <c r="D482" s="102"/>
      <c r="E482" s="102"/>
      <c r="F482" s="102"/>
      <c r="G482" s="102"/>
      <c r="H482" s="102"/>
      <c r="I482" s="102"/>
      <c r="J482" s="102"/>
      <c r="K482" s="102"/>
    </row>
    <row r="483" spans="2:11">
      <c r="B483" s="101"/>
      <c r="C483" s="102"/>
      <c r="D483" s="102"/>
      <c r="E483" s="102"/>
      <c r="F483" s="102"/>
      <c r="G483" s="102"/>
      <c r="H483" s="102"/>
      <c r="I483" s="102"/>
      <c r="J483" s="102"/>
      <c r="K483" s="102"/>
    </row>
    <row r="484" spans="2:11">
      <c r="B484" s="101"/>
      <c r="C484" s="102"/>
      <c r="D484" s="102"/>
      <c r="E484" s="102"/>
      <c r="F484" s="102"/>
      <c r="G484" s="102"/>
      <c r="H484" s="102"/>
      <c r="I484" s="102"/>
      <c r="J484" s="102"/>
      <c r="K484" s="102"/>
    </row>
    <row r="485" spans="2:11">
      <c r="B485" s="101"/>
      <c r="C485" s="102"/>
      <c r="D485" s="102"/>
      <c r="E485" s="102"/>
      <c r="F485" s="102"/>
      <c r="G485" s="102"/>
      <c r="H485" s="102"/>
      <c r="I485" s="102"/>
      <c r="J485" s="102"/>
      <c r="K485" s="102"/>
    </row>
    <row r="486" spans="2:11">
      <c r="B486" s="101"/>
      <c r="C486" s="102"/>
      <c r="D486" s="102"/>
      <c r="E486" s="102"/>
      <c r="F486" s="102"/>
      <c r="G486" s="102"/>
      <c r="H486" s="102"/>
      <c r="I486" s="102"/>
      <c r="J486" s="102"/>
      <c r="K486" s="102"/>
    </row>
    <row r="487" spans="2:11">
      <c r="B487" s="101"/>
      <c r="C487" s="102"/>
      <c r="D487" s="102"/>
      <c r="E487" s="102"/>
      <c r="F487" s="102"/>
      <c r="G487" s="102"/>
      <c r="H487" s="102"/>
      <c r="I487" s="102"/>
      <c r="J487" s="102"/>
      <c r="K487" s="102"/>
    </row>
    <row r="488" spans="2:11">
      <c r="B488" s="101"/>
      <c r="C488" s="102"/>
      <c r="D488" s="102"/>
      <c r="E488" s="102"/>
      <c r="F488" s="102"/>
      <c r="G488" s="102"/>
      <c r="H488" s="102"/>
      <c r="I488" s="102"/>
      <c r="J488" s="102"/>
      <c r="K488" s="102"/>
    </row>
    <row r="489" spans="2:11">
      <c r="B489" s="101"/>
      <c r="C489" s="102"/>
      <c r="D489" s="102"/>
      <c r="E489" s="102"/>
      <c r="F489" s="102"/>
      <c r="G489" s="102"/>
      <c r="H489" s="102"/>
      <c r="I489" s="102"/>
      <c r="J489" s="102"/>
      <c r="K489" s="102"/>
    </row>
    <row r="490" spans="2:11">
      <c r="B490" s="101"/>
      <c r="C490" s="102"/>
      <c r="D490" s="102"/>
      <c r="E490" s="102"/>
      <c r="F490" s="102"/>
      <c r="G490" s="102"/>
      <c r="H490" s="102"/>
      <c r="I490" s="102"/>
      <c r="J490" s="102"/>
      <c r="K490" s="102"/>
    </row>
    <row r="491" spans="2:11">
      <c r="B491" s="101"/>
      <c r="C491" s="102"/>
      <c r="D491" s="102"/>
      <c r="E491" s="102"/>
      <c r="F491" s="102"/>
      <c r="G491" s="102"/>
      <c r="H491" s="102"/>
      <c r="I491" s="102"/>
      <c r="J491" s="102"/>
      <c r="K491" s="102"/>
    </row>
    <row r="492" spans="2:11">
      <c r="B492" s="101"/>
      <c r="C492" s="102"/>
      <c r="D492" s="102"/>
      <c r="E492" s="102"/>
      <c r="F492" s="102"/>
      <c r="G492" s="102"/>
      <c r="H492" s="102"/>
      <c r="I492" s="102"/>
      <c r="J492" s="102"/>
      <c r="K492" s="102"/>
    </row>
    <row r="493" spans="2:11">
      <c r="B493" s="101"/>
      <c r="C493" s="102"/>
      <c r="D493" s="102"/>
      <c r="E493" s="102"/>
      <c r="F493" s="102"/>
      <c r="G493" s="102"/>
      <c r="H493" s="102"/>
      <c r="I493" s="102"/>
      <c r="J493" s="102"/>
      <c r="K493" s="102"/>
    </row>
    <row r="494" spans="2:11">
      <c r="B494" s="101"/>
      <c r="C494" s="102"/>
      <c r="D494" s="102"/>
      <c r="E494" s="102"/>
      <c r="F494" s="102"/>
      <c r="G494" s="102"/>
      <c r="H494" s="102"/>
      <c r="I494" s="102"/>
      <c r="J494" s="102"/>
      <c r="K494" s="102"/>
    </row>
    <row r="495" spans="2:11">
      <c r="B495" s="101"/>
      <c r="C495" s="102"/>
      <c r="D495" s="102"/>
      <c r="E495" s="102"/>
      <c r="F495" s="102"/>
      <c r="G495" s="102"/>
      <c r="H495" s="102"/>
      <c r="I495" s="102"/>
      <c r="J495" s="102"/>
      <c r="K495" s="102"/>
    </row>
    <row r="496" spans="2:11">
      <c r="B496" s="101"/>
      <c r="C496" s="102"/>
      <c r="D496" s="102"/>
      <c r="E496" s="102"/>
      <c r="F496" s="102"/>
      <c r="G496" s="102"/>
      <c r="H496" s="102"/>
      <c r="I496" s="102"/>
      <c r="J496" s="102"/>
      <c r="K496" s="102"/>
    </row>
    <row r="497" spans="2:11">
      <c r="B497" s="101"/>
      <c r="C497" s="102"/>
      <c r="D497" s="102"/>
      <c r="E497" s="102"/>
      <c r="F497" s="102"/>
      <c r="G497" s="102"/>
      <c r="H497" s="102"/>
      <c r="I497" s="102"/>
      <c r="J497" s="102"/>
      <c r="K497" s="102"/>
    </row>
    <row r="498" spans="2:11">
      <c r="B498" s="101"/>
      <c r="C498" s="102"/>
      <c r="D498" s="102"/>
      <c r="E498" s="102"/>
      <c r="F498" s="102"/>
      <c r="G498" s="102"/>
      <c r="H498" s="102"/>
      <c r="I498" s="102"/>
      <c r="J498" s="102"/>
      <c r="K498" s="102"/>
    </row>
    <row r="499" spans="2:11">
      <c r="B499" s="101"/>
      <c r="C499" s="102"/>
      <c r="D499" s="102"/>
      <c r="E499" s="102"/>
      <c r="F499" s="102"/>
      <c r="G499" s="102"/>
      <c r="H499" s="102"/>
      <c r="I499" s="102"/>
      <c r="J499" s="102"/>
      <c r="K499" s="102"/>
    </row>
    <row r="500" spans="2:11">
      <c r="B500" s="101"/>
      <c r="C500" s="102"/>
      <c r="D500" s="102"/>
      <c r="E500" s="102"/>
      <c r="F500" s="102"/>
      <c r="G500" s="102"/>
      <c r="H500" s="102"/>
      <c r="I500" s="102"/>
      <c r="J500" s="102"/>
      <c r="K500" s="102"/>
    </row>
    <row r="501" spans="2:11">
      <c r="C501" s="1"/>
    </row>
    <row r="502" spans="2:11">
      <c r="C502" s="1"/>
    </row>
    <row r="503" spans="2:11">
      <c r="C503" s="1"/>
    </row>
    <row r="504" spans="2:11">
      <c r="C504" s="1"/>
    </row>
    <row r="505" spans="2:11">
      <c r="C505" s="1"/>
    </row>
    <row r="506" spans="2:11">
      <c r="C506" s="1"/>
    </row>
    <row r="507" spans="2:11">
      <c r="C507" s="1"/>
    </row>
    <row r="508" spans="2:11">
      <c r="C508" s="1"/>
    </row>
    <row r="509" spans="2:11">
      <c r="C509" s="1"/>
    </row>
    <row r="510" spans="2:11">
      <c r="C510" s="1"/>
    </row>
    <row r="511" spans="2:11">
      <c r="C511" s="1"/>
    </row>
    <row r="512" spans="2:11">
      <c r="C512" s="1"/>
    </row>
    <row r="513" spans="3:3">
      <c r="C513" s="1"/>
    </row>
    <row r="514" spans="3:3">
      <c r="C514" s="1"/>
    </row>
    <row r="515" spans="3:3">
      <c r="C515" s="1"/>
    </row>
    <row r="516" spans="3:3">
      <c r="C516" s="1"/>
    </row>
    <row r="517" spans="3:3">
      <c r="C517" s="1"/>
    </row>
    <row r="518" spans="3:3">
      <c r="C518" s="1"/>
    </row>
    <row r="519" spans="3:3">
      <c r="C519" s="1"/>
    </row>
    <row r="520" spans="3:3">
      <c r="C520" s="1"/>
    </row>
    <row r="521" spans="3:3">
      <c r="C521" s="1"/>
    </row>
    <row r="522" spans="3:3">
      <c r="C522" s="1"/>
    </row>
    <row r="523" spans="3:3">
      <c r="C523" s="1"/>
    </row>
    <row r="524" spans="3:3">
      <c r="C524" s="1"/>
    </row>
    <row r="525" spans="3:3">
      <c r="C525" s="1"/>
    </row>
    <row r="526" spans="3:3">
      <c r="C526" s="1"/>
    </row>
    <row r="527" spans="3:3">
      <c r="C527" s="1"/>
    </row>
    <row r="528" spans="3:3">
      <c r="C528" s="1"/>
    </row>
    <row r="529" spans="3:3">
      <c r="C529" s="1"/>
    </row>
    <row r="530" spans="3:3">
      <c r="C530" s="1"/>
    </row>
    <row r="531" spans="3:3">
      <c r="C531" s="1"/>
    </row>
    <row r="532" spans="3:3">
      <c r="C532" s="1"/>
    </row>
    <row r="533" spans="3:3">
      <c r="C533" s="1"/>
    </row>
    <row r="534" spans="3:3">
      <c r="C534" s="1"/>
    </row>
    <row r="535" spans="3:3">
      <c r="C535" s="1"/>
    </row>
    <row r="536" spans="3:3">
      <c r="C536" s="1"/>
    </row>
    <row r="537" spans="3:3">
      <c r="C537" s="1"/>
    </row>
    <row r="538" spans="3:3">
      <c r="C538" s="1"/>
    </row>
    <row r="539" spans="3:3">
      <c r="C539" s="1"/>
    </row>
    <row r="540" spans="3:3">
      <c r="C540" s="1"/>
    </row>
    <row r="541" spans="3:3">
      <c r="C541" s="1"/>
    </row>
    <row r="542" spans="3:3">
      <c r="C542" s="1"/>
    </row>
    <row r="543" spans="3:3">
      <c r="C543" s="1"/>
    </row>
    <row r="544" spans="3:3">
      <c r="C544" s="1"/>
    </row>
    <row r="545" spans="3:3">
      <c r="C545" s="1"/>
    </row>
    <row r="546" spans="3:3">
      <c r="C546" s="1"/>
    </row>
    <row r="547" spans="3:3">
      <c r="C547" s="1"/>
    </row>
    <row r="548" spans="3:3">
      <c r="C548" s="1"/>
    </row>
    <row r="549" spans="3:3">
      <c r="C549" s="1"/>
    </row>
    <row r="550" spans="3:3">
      <c r="C550" s="1"/>
    </row>
    <row r="551" spans="3:3">
      <c r="C551" s="1"/>
    </row>
    <row r="552" spans="3:3">
      <c r="C552" s="1"/>
    </row>
    <row r="553" spans="3:3">
      <c r="C553" s="1"/>
    </row>
    <row r="554" spans="3:3">
      <c r="C554" s="1"/>
    </row>
    <row r="555" spans="3:3">
      <c r="C555" s="1"/>
    </row>
    <row r="556" spans="3:3">
      <c r="C556" s="1"/>
    </row>
    <row r="557" spans="3:3">
      <c r="C557" s="1"/>
    </row>
    <row r="558" spans="3:3">
      <c r="C558" s="1"/>
    </row>
    <row r="559" spans="3:3">
      <c r="C559" s="1"/>
    </row>
    <row r="560" spans="3:3">
      <c r="C560" s="1"/>
    </row>
    <row r="561" spans="3:3">
      <c r="C561" s="1"/>
    </row>
    <row r="562" spans="3:3">
      <c r="C562" s="1"/>
    </row>
    <row r="563" spans="3:3">
      <c r="C563" s="1"/>
    </row>
    <row r="564" spans="3:3">
      <c r="C564" s="1"/>
    </row>
    <row r="565" spans="3:3">
      <c r="C565" s="1"/>
    </row>
    <row r="566" spans="3:3">
      <c r="C566" s="1"/>
    </row>
    <row r="567" spans="3:3">
      <c r="C567" s="1"/>
    </row>
    <row r="568" spans="3:3">
      <c r="C568" s="1"/>
    </row>
    <row r="569" spans="3:3">
      <c r="C569" s="1"/>
    </row>
    <row r="570" spans="3:3">
      <c r="C570" s="1"/>
    </row>
    <row r="571" spans="3:3">
      <c r="C571" s="1"/>
    </row>
    <row r="572" spans="3:3">
      <c r="C572" s="1"/>
    </row>
    <row r="573" spans="3:3">
      <c r="C573" s="1"/>
    </row>
    <row r="574" spans="3:3">
      <c r="C574" s="1"/>
    </row>
    <row r="575" spans="3:3">
      <c r="C575" s="1"/>
    </row>
    <row r="576" spans="3:3">
      <c r="C576" s="1"/>
    </row>
    <row r="577" spans="3:3">
      <c r="C577" s="1"/>
    </row>
    <row r="578" spans="3:3">
      <c r="C578" s="1"/>
    </row>
    <row r="579" spans="3:3">
      <c r="C579" s="1"/>
    </row>
    <row r="580" spans="3:3">
      <c r="C580" s="1"/>
    </row>
    <row r="581" spans="3:3">
      <c r="C581" s="1"/>
    </row>
    <row r="582" spans="3:3">
      <c r="C582" s="1"/>
    </row>
    <row r="583" spans="3:3">
      <c r="C583" s="1"/>
    </row>
    <row r="584" spans="3:3">
      <c r="C584" s="1"/>
    </row>
    <row r="585" spans="3:3">
      <c r="C585" s="1"/>
    </row>
    <row r="586" spans="3:3">
      <c r="C586" s="1"/>
    </row>
    <row r="587" spans="3:3">
      <c r="C587" s="1"/>
    </row>
    <row r="588" spans="3:3">
      <c r="C588" s="1"/>
    </row>
    <row r="589" spans="3:3">
      <c r="C589" s="1"/>
    </row>
    <row r="590" spans="3:3">
      <c r="C590" s="1"/>
    </row>
    <row r="591" spans="3:3">
      <c r="C591" s="1"/>
    </row>
    <row r="592" spans="3:3">
      <c r="C592" s="1"/>
    </row>
    <row r="593" spans="3:3">
      <c r="C593" s="1"/>
    </row>
    <row r="594" spans="3:3">
      <c r="C594" s="1"/>
    </row>
    <row r="595" spans="3:3">
      <c r="C595" s="1"/>
    </row>
    <row r="596" spans="3:3">
      <c r="C596" s="1"/>
    </row>
    <row r="597" spans="3:3">
      <c r="C597" s="1"/>
    </row>
    <row r="598" spans="3:3">
      <c r="C598" s="1"/>
    </row>
    <row r="599" spans="3:3">
      <c r="C599" s="1"/>
    </row>
    <row r="600" spans="3:3">
      <c r="C600" s="1"/>
    </row>
    <row r="601" spans="3:3">
      <c r="C601" s="1"/>
    </row>
    <row r="602" spans="3:3">
      <c r="C602" s="1"/>
    </row>
    <row r="603" spans="3:3">
      <c r="C603" s="1"/>
    </row>
    <row r="604" spans="3:3">
      <c r="C604" s="1"/>
    </row>
    <row r="605" spans="3:3">
      <c r="C605" s="1"/>
    </row>
    <row r="606" spans="3:3">
      <c r="C606" s="1"/>
    </row>
    <row r="607" spans="3:3">
      <c r="C607" s="1"/>
    </row>
    <row r="608" spans="3:3">
      <c r="C608" s="1"/>
    </row>
    <row r="609" spans="3:3">
      <c r="C609" s="1"/>
    </row>
    <row r="610" spans="3:3">
      <c r="C610" s="1"/>
    </row>
    <row r="611" spans="3:3">
      <c r="C611" s="1"/>
    </row>
    <row r="612" spans="3:3">
      <c r="C612" s="1"/>
    </row>
    <row r="613" spans="3:3">
      <c r="C613" s="1"/>
    </row>
    <row r="614" spans="3:3">
      <c r="C614" s="1"/>
    </row>
    <row r="615" spans="3:3">
      <c r="C615" s="1"/>
    </row>
    <row r="616" spans="3:3">
      <c r="C616" s="1"/>
    </row>
    <row r="617" spans="3:3">
      <c r="C617" s="1"/>
    </row>
    <row r="618" spans="3:3">
      <c r="C618" s="1"/>
    </row>
    <row r="619" spans="3:3">
      <c r="C619" s="1"/>
    </row>
    <row r="620" spans="3:3">
      <c r="C620" s="1"/>
    </row>
    <row r="621" spans="3:3">
      <c r="C621" s="1"/>
    </row>
    <row r="622" spans="3:3">
      <c r="C622" s="1"/>
    </row>
    <row r="623" spans="3:3">
      <c r="C623" s="1"/>
    </row>
    <row r="624" spans="3:3">
      <c r="C624" s="1"/>
    </row>
    <row r="625" spans="3:3">
      <c r="C625" s="1"/>
    </row>
    <row r="626" spans="3:3">
      <c r="C626" s="1"/>
    </row>
    <row r="627" spans="3:3">
      <c r="C627" s="1"/>
    </row>
    <row r="628" spans="3:3">
      <c r="C628" s="1"/>
    </row>
    <row r="629" spans="3:3">
      <c r="C629" s="1"/>
    </row>
    <row r="630" spans="3:3">
      <c r="C630" s="1"/>
    </row>
    <row r="631" spans="3:3">
      <c r="C631" s="1"/>
    </row>
    <row r="632" spans="3:3">
      <c r="C632" s="1"/>
    </row>
    <row r="633" spans="3:3">
      <c r="C633" s="1"/>
    </row>
    <row r="634" spans="3:3">
      <c r="C634" s="1"/>
    </row>
    <row r="635" spans="3:3">
      <c r="C635" s="1"/>
    </row>
    <row r="636" spans="3:3">
      <c r="C636" s="1"/>
    </row>
    <row r="637" spans="3:3">
      <c r="C637" s="1"/>
    </row>
  </sheetData>
  <sheetProtection sheet="1" objects="1" scenarios="1"/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>
    <tabColor indexed="43"/>
    <pageSetUpPr fitToPage="1"/>
  </sheetPr>
  <dimension ref="B1:L574"/>
  <sheetViews>
    <sheetView rightToLeft="1" workbookViewId="0"/>
  </sheetViews>
  <sheetFormatPr defaultColWidth="9.140625" defaultRowHeight="18"/>
  <cols>
    <col min="1" max="1" width="6.28515625" style="1" customWidth="1"/>
    <col min="2" max="2" width="25.5703125" style="2" bestFit="1" customWidth="1"/>
    <col min="3" max="3" width="35" style="2" customWidth="1"/>
    <col min="4" max="4" width="18.140625" style="2" bestFit="1" customWidth="1"/>
    <col min="5" max="5" width="9" style="1" bestFit="1" customWidth="1"/>
    <col min="6" max="6" width="11.28515625" style="1" bestFit="1" customWidth="1"/>
    <col min="7" max="7" width="10.140625" style="1" bestFit="1" customWidth="1"/>
    <col min="8" max="8" width="6.42578125" style="1" bestFit="1" customWidth="1"/>
    <col min="9" max="9" width="8" style="1" bestFit="1" customWidth="1"/>
    <col min="10" max="10" width="10" style="1" customWidth="1"/>
    <col min="11" max="11" width="9.140625" style="1" bestFit="1" customWidth="1"/>
    <col min="12" max="12" width="9" style="1" bestFit="1" customWidth="1"/>
    <col min="13" max="16384" width="9.140625" style="1"/>
  </cols>
  <sheetData>
    <row r="1" spans="2:12">
      <c r="B1" s="46" t="s">
        <v>125</v>
      </c>
      <c r="C1" s="67" t="s" vm="1">
        <v>203</v>
      </c>
    </row>
    <row r="2" spans="2:12">
      <c r="B2" s="46" t="s">
        <v>124</v>
      </c>
      <c r="C2" s="67" t="s">
        <v>204</v>
      </c>
    </row>
    <row r="3" spans="2:12">
      <c r="B3" s="46" t="s">
        <v>126</v>
      </c>
      <c r="C3" s="67" t="s">
        <v>205</v>
      </c>
    </row>
    <row r="4" spans="2:12">
      <c r="B4" s="46" t="s">
        <v>127</v>
      </c>
      <c r="C4" s="67">
        <v>2142</v>
      </c>
    </row>
    <row r="6" spans="2:12" ht="26.25" customHeight="1">
      <c r="B6" s="138" t="s">
        <v>153</v>
      </c>
      <c r="C6" s="139"/>
      <c r="D6" s="139"/>
      <c r="E6" s="139"/>
      <c r="F6" s="139"/>
      <c r="G6" s="139"/>
      <c r="H6" s="139"/>
      <c r="I6" s="139"/>
      <c r="J6" s="139"/>
      <c r="K6" s="139"/>
      <c r="L6" s="140"/>
    </row>
    <row r="7" spans="2:12" ht="26.25" customHeight="1">
      <c r="B7" s="138" t="s">
        <v>79</v>
      </c>
      <c r="C7" s="139"/>
      <c r="D7" s="139"/>
      <c r="E7" s="139"/>
      <c r="F7" s="139"/>
      <c r="G7" s="139"/>
      <c r="H7" s="139"/>
      <c r="I7" s="139"/>
      <c r="J7" s="139"/>
      <c r="K7" s="139"/>
      <c r="L7" s="140"/>
    </row>
    <row r="8" spans="2:12" s="3" customFormat="1" ht="78.75">
      <c r="B8" s="21" t="s">
        <v>96</v>
      </c>
      <c r="C8" s="29" t="s">
        <v>35</v>
      </c>
      <c r="D8" s="29" t="s">
        <v>49</v>
      </c>
      <c r="E8" s="29" t="s">
        <v>83</v>
      </c>
      <c r="F8" s="29" t="s">
        <v>84</v>
      </c>
      <c r="G8" s="29" t="s">
        <v>181</v>
      </c>
      <c r="H8" s="29" t="s">
        <v>180</v>
      </c>
      <c r="I8" s="29" t="s">
        <v>91</v>
      </c>
      <c r="J8" s="29" t="s">
        <v>45</v>
      </c>
      <c r="K8" s="29" t="s">
        <v>128</v>
      </c>
      <c r="L8" s="30" t="s">
        <v>130</v>
      </c>
    </row>
    <row r="9" spans="2:12" s="3" customFormat="1" ht="24" customHeight="1">
      <c r="B9" s="14"/>
      <c r="C9" s="15"/>
      <c r="D9" s="15"/>
      <c r="E9" s="15"/>
      <c r="F9" s="15" t="s">
        <v>21</v>
      </c>
      <c r="G9" s="15" t="s">
        <v>188</v>
      </c>
      <c r="H9" s="15"/>
      <c r="I9" s="15" t="s">
        <v>184</v>
      </c>
      <c r="J9" s="31" t="s">
        <v>19</v>
      </c>
      <c r="K9" s="31" t="s">
        <v>19</v>
      </c>
      <c r="L9" s="32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9" t="s">
        <v>9</v>
      </c>
    </row>
    <row r="11" spans="2:12" s="4" customFormat="1" ht="18" customHeight="1">
      <c r="B11" s="68" t="s">
        <v>36</v>
      </c>
      <c r="C11" s="69"/>
      <c r="D11" s="69"/>
      <c r="E11" s="69"/>
      <c r="F11" s="69"/>
      <c r="G11" s="76"/>
      <c r="H11" s="78"/>
      <c r="I11" s="76">
        <v>2.0365667910000003</v>
      </c>
      <c r="J11" s="69"/>
      <c r="K11" s="79">
        <f>IFERROR(I11/$I$11,0)</f>
        <v>1</v>
      </c>
      <c r="L11" s="79">
        <f>I11/'סכום נכסי הקרן'!$C$42</f>
        <v>5.9336070207918304E-7</v>
      </c>
    </row>
    <row r="12" spans="2:12" ht="21" customHeight="1">
      <c r="B12" s="70" t="s">
        <v>1383</v>
      </c>
      <c r="C12" s="69"/>
      <c r="D12" s="69"/>
      <c r="E12" s="69"/>
      <c r="F12" s="69"/>
      <c r="G12" s="76"/>
      <c r="H12" s="78"/>
      <c r="I12" s="76">
        <v>2.0365667910000003</v>
      </c>
      <c r="J12" s="69"/>
      <c r="K12" s="79">
        <f t="shared" ref="K12:K15" si="0">IFERROR(I12/$I$11,0)</f>
        <v>1</v>
      </c>
      <c r="L12" s="79">
        <f>I12/'סכום נכסי הקרן'!$C$42</f>
        <v>5.9336070207918304E-7</v>
      </c>
    </row>
    <row r="13" spans="2:12">
      <c r="B13" s="75" t="s">
        <v>1384</v>
      </c>
      <c r="C13" s="69">
        <v>8944</v>
      </c>
      <c r="D13" s="74" t="s">
        <v>347</v>
      </c>
      <c r="E13" s="74" t="s">
        <v>112</v>
      </c>
      <c r="F13" s="92">
        <v>44607</v>
      </c>
      <c r="G13" s="76">
        <v>33001.885450000009</v>
      </c>
      <c r="H13" s="78">
        <v>6.1585999999999999</v>
      </c>
      <c r="I13" s="76">
        <v>2.0324541170000003</v>
      </c>
      <c r="J13" s="79">
        <v>1.9812219019876728E-4</v>
      </c>
      <c r="K13" s="79">
        <f t="shared" si="0"/>
        <v>0.99798058476737683</v>
      </c>
      <c r="L13" s="79">
        <f>I13/'סכום נכסי הקרן'!$C$42</f>
        <v>5.9216246043896435E-7</v>
      </c>
    </row>
    <row r="14" spans="2:12">
      <c r="B14" s="75" t="s">
        <v>1385</v>
      </c>
      <c r="C14" s="69" t="s">
        <v>1386</v>
      </c>
      <c r="D14" s="74" t="s">
        <v>431</v>
      </c>
      <c r="E14" s="74" t="s">
        <v>112</v>
      </c>
      <c r="F14" s="92">
        <v>44628</v>
      </c>
      <c r="G14" s="76">
        <v>58551.732250000008</v>
      </c>
      <c r="H14" s="78">
        <v>1E-4</v>
      </c>
      <c r="I14" s="76">
        <v>5.8552000000000005E-5</v>
      </c>
      <c r="J14" s="79">
        <v>6.437401209291885E-4</v>
      </c>
      <c r="K14" s="79">
        <f t="shared" si="0"/>
        <v>2.8750346052362785E-5</v>
      </c>
      <c r="L14" s="79">
        <f>I14/'סכום נכסי הקרן'!$C$42</f>
        <v>1.7059325518649451E-11</v>
      </c>
    </row>
    <row r="15" spans="2:12">
      <c r="B15" s="75" t="s">
        <v>1387</v>
      </c>
      <c r="C15" s="69">
        <v>8731</v>
      </c>
      <c r="D15" s="74" t="s">
        <v>134</v>
      </c>
      <c r="E15" s="74" t="s">
        <v>112</v>
      </c>
      <c r="F15" s="92">
        <v>44537</v>
      </c>
      <c r="G15" s="76">
        <v>7026.2078700000011</v>
      </c>
      <c r="H15" s="78">
        <v>5.7700000000000001E-2</v>
      </c>
      <c r="I15" s="76">
        <v>4.0541220000000003E-3</v>
      </c>
      <c r="J15" s="79">
        <v>1.0737943354974658E-3</v>
      </c>
      <c r="K15" s="79">
        <f t="shared" si="0"/>
        <v>1.9906648865708624E-3</v>
      </c>
      <c r="L15" s="79">
        <f>I15/'סכום נכסי הקרן'!$C$42</f>
        <v>1.1811823147000642E-9</v>
      </c>
    </row>
    <row r="16" spans="2:12">
      <c r="B16" s="68"/>
      <c r="C16" s="69"/>
      <c r="D16" s="69"/>
      <c r="E16" s="69"/>
      <c r="F16" s="69"/>
      <c r="G16" s="76"/>
      <c r="H16" s="78"/>
      <c r="I16" s="69"/>
      <c r="J16" s="69"/>
      <c r="K16" s="79"/>
      <c r="L16" s="69"/>
    </row>
    <row r="17" spans="2:12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2:12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2:12">
      <c r="B19" s="110"/>
      <c r="C19" s="68"/>
      <c r="D19" s="68"/>
      <c r="E19" s="68"/>
      <c r="F19" s="68"/>
      <c r="G19" s="68"/>
      <c r="H19" s="68"/>
      <c r="I19" s="68"/>
      <c r="J19" s="68"/>
      <c r="K19" s="68"/>
      <c r="L19" s="68"/>
    </row>
    <row r="20" spans="2:12">
      <c r="B20" s="110"/>
      <c r="C20" s="68"/>
      <c r="D20" s="68"/>
      <c r="E20" s="68"/>
      <c r="F20" s="68"/>
      <c r="G20" s="68"/>
      <c r="H20" s="68"/>
      <c r="I20" s="68"/>
      <c r="J20" s="68"/>
      <c r="K20" s="68"/>
      <c r="L20" s="68"/>
    </row>
    <row r="21" spans="2:12">
      <c r="B21" s="110"/>
      <c r="C21" s="68"/>
      <c r="D21" s="68"/>
      <c r="E21" s="68"/>
      <c r="F21" s="68"/>
      <c r="G21" s="68"/>
      <c r="H21" s="68"/>
      <c r="I21" s="68"/>
      <c r="J21" s="68"/>
      <c r="K21" s="68"/>
      <c r="L21" s="68"/>
    </row>
    <row r="22" spans="2:12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2:12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</row>
    <row r="24" spans="2:12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</row>
    <row r="25" spans="2:12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</row>
    <row r="26" spans="2:12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</row>
    <row r="27" spans="2:12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2:12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</row>
    <row r="29" spans="2:12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2:12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2:12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2:12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</row>
    <row r="33" spans="2:12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</row>
    <row r="34" spans="2:12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</row>
    <row r="35" spans="2:12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</row>
    <row r="36" spans="2:12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2:12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2:12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2:12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2:12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</row>
    <row r="41" spans="2:12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</row>
    <row r="42" spans="2:12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2:12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  <row r="44" spans="2:12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2:12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</row>
    <row r="46" spans="2:12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</row>
    <row r="47" spans="2:12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2:12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2:12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2:12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2:12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2:12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2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2:12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2:12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2:12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2:12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</row>
    <row r="59" spans="2:12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</row>
    <row r="60" spans="2:1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2:12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</row>
    <row r="62" spans="2:12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</row>
    <row r="63" spans="2:12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</row>
    <row r="64" spans="2:12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2:12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2:12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2:12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</row>
    <row r="68" spans="2:12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</row>
    <row r="69" spans="2:12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</row>
    <row r="70" spans="2:12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</row>
    <row r="71" spans="2:12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</row>
    <row r="72" spans="2:12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</row>
    <row r="73" spans="2:12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</row>
    <row r="74" spans="2:12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</row>
    <row r="75" spans="2:12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</row>
    <row r="76" spans="2:12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</row>
    <row r="77" spans="2:12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</row>
    <row r="78" spans="2:12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</row>
    <row r="79" spans="2:12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</row>
    <row r="80" spans="2:12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</row>
    <row r="81" spans="2:12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</row>
    <row r="82" spans="2:12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</row>
    <row r="83" spans="2:12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</row>
    <row r="84" spans="2:12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</row>
    <row r="85" spans="2:12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</row>
    <row r="86" spans="2:12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</row>
    <row r="87" spans="2:12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</row>
    <row r="88" spans="2:12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</row>
    <row r="89" spans="2:12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</row>
    <row r="90" spans="2:12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</row>
    <row r="91" spans="2:12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</row>
    <row r="92" spans="2:12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</row>
    <row r="93" spans="2:12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</row>
    <row r="94" spans="2:12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</row>
    <row r="95" spans="2:12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</row>
    <row r="96" spans="2:12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</row>
    <row r="97" spans="2:12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</row>
    <row r="98" spans="2:12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</row>
    <row r="99" spans="2:12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</row>
    <row r="100" spans="2:12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</row>
    <row r="101" spans="2:12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</row>
    <row r="102" spans="2:12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</row>
    <row r="103" spans="2:12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</row>
    <row r="104" spans="2:12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</row>
    <row r="105" spans="2:12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</row>
    <row r="106" spans="2:12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</row>
    <row r="107" spans="2:12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</row>
    <row r="108" spans="2:12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</row>
    <row r="109" spans="2:12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</row>
    <row r="110" spans="2:12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</row>
    <row r="111" spans="2:12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</row>
    <row r="112" spans="2:12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</row>
    <row r="113" spans="2:12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</row>
    <row r="114" spans="2:12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</row>
    <row r="115" spans="2:12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</row>
    <row r="116" spans="2:12">
      <c r="B116" s="10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</row>
    <row r="117" spans="2:12">
      <c r="B117" s="10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</row>
    <row r="118" spans="2:12">
      <c r="B118" s="101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</row>
    <row r="119" spans="2:12">
      <c r="B119" s="101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</row>
    <row r="120" spans="2:12">
      <c r="B120" s="101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</row>
    <row r="121" spans="2:12">
      <c r="B121" s="101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</row>
    <row r="122" spans="2:12">
      <c r="B122" s="101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</row>
    <row r="123" spans="2:12">
      <c r="B123" s="101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</row>
    <row r="124" spans="2:12">
      <c r="B124" s="101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</row>
    <row r="125" spans="2:12">
      <c r="B125" s="101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</row>
    <row r="126" spans="2:12">
      <c r="B126" s="101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</row>
    <row r="127" spans="2:12">
      <c r="B127" s="101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</row>
    <row r="128" spans="2:12">
      <c r="B128" s="101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</row>
    <row r="129" spans="2:12">
      <c r="B129" s="101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</row>
    <row r="130" spans="2:12">
      <c r="B130" s="101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</row>
    <row r="131" spans="2:12">
      <c r="B131" s="101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</row>
    <row r="132" spans="2:12">
      <c r="B132" s="101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</row>
    <row r="133" spans="2:12">
      <c r="B133" s="101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</row>
    <row r="134" spans="2:12">
      <c r="B134" s="101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</row>
    <row r="135" spans="2:12">
      <c r="B135" s="101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</row>
    <row r="136" spans="2:12">
      <c r="B136" s="101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</row>
    <row r="137" spans="2:12">
      <c r="B137" s="101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</row>
    <row r="138" spans="2:12">
      <c r="B138" s="101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</row>
    <row r="139" spans="2:12">
      <c r="B139" s="101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</row>
    <row r="140" spans="2:12">
      <c r="B140" s="101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</row>
    <row r="141" spans="2:12">
      <c r="B141" s="101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</row>
    <row r="142" spans="2:12">
      <c r="B142" s="101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</row>
    <row r="143" spans="2:12">
      <c r="B143" s="101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</row>
    <row r="144" spans="2:12">
      <c r="B144" s="101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</row>
    <row r="145" spans="2:12"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</row>
    <row r="146" spans="2:12">
      <c r="B146" s="101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</row>
    <row r="147" spans="2:12">
      <c r="B147" s="101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</row>
    <row r="148" spans="2:12">
      <c r="B148" s="101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</row>
    <row r="149" spans="2:12">
      <c r="B149" s="101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</row>
    <row r="150" spans="2:12">
      <c r="B150" s="101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</row>
    <row r="151" spans="2:12">
      <c r="B151" s="101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</row>
    <row r="152" spans="2:12">
      <c r="B152" s="101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</row>
    <row r="153" spans="2:12">
      <c r="B153" s="101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</row>
    <row r="154" spans="2:12">
      <c r="B154" s="101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</row>
    <row r="155" spans="2:12">
      <c r="B155" s="101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</row>
    <row r="156" spans="2:12">
      <c r="B156" s="101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</row>
    <row r="157" spans="2:12">
      <c r="B157" s="101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</row>
    <row r="158" spans="2:12">
      <c r="B158" s="101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</row>
    <row r="159" spans="2:12">
      <c r="B159" s="101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</row>
    <row r="160" spans="2:12">
      <c r="B160" s="101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</row>
    <row r="161" spans="2:12">
      <c r="B161" s="101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</row>
    <row r="162" spans="2:12">
      <c r="B162" s="101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</row>
    <row r="163" spans="2:12">
      <c r="B163" s="101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</row>
    <row r="164" spans="2:12">
      <c r="B164" s="101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</row>
    <row r="165" spans="2:12">
      <c r="B165" s="101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</row>
    <row r="166" spans="2:12">
      <c r="B166" s="101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</row>
    <row r="167" spans="2:12">
      <c r="B167" s="101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</row>
    <row r="168" spans="2:12">
      <c r="B168" s="101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</row>
    <row r="169" spans="2:12">
      <c r="B169" s="101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</row>
    <row r="170" spans="2:12">
      <c r="B170" s="101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</row>
    <row r="171" spans="2:12">
      <c r="B171" s="101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</row>
    <row r="172" spans="2:12">
      <c r="B172" s="101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</row>
    <row r="173" spans="2:12">
      <c r="B173" s="101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</row>
    <row r="174" spans="2:12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</row>
    <row r="175" spans="2:12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</row>
    <row r="176" spans="2:12">
      <c r="B176" s="101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</row>
    <row r="177" spans="2:12">
      <c r="B177" s="101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</row>
    <row r="178" spans="2:12">
      <c r="B178" s="101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</row>
    <row r="179" spans="2:12">
      <c r="B179" s="101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</row>
    <row r="180" spans="2:12">
      <c r="B180" s="101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</row>
    <row r="181" spans="2:12">
      <c r="B181" s="101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</row>
    <row r="182" spans="2:12">
      <c r="B182" s="101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</row>
    <row r="183" spans="2:12">
      <c r="B183" s="101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</row>
    <row r="184" spans="2:12">
      <c r="B184" s="101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</row>
    <row r="185" spans="2:12">
      <c r="B185" s="101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</row>
    <row r="186" spans="2:12">
      <c r="B186" s="101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</row>
    <row r="187" spans="2:12">
      <c r="B187" s="101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</row>
    <row r="188" spans="2:12">
      <c r="B188" s="101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</row>
    <row r="189" spans="2:12">
      <c r="B189" s="101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</row>
    <row r="190" spans="2:12">
      <c r="B190" s="101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</row>
    <row r="191" spans="2:12">
      <c r="B191" s="101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</row>
    <row r="192" spans="2:12">
      <c r="B192" s="101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</row>
    <row r="193" spans="2:12">
      <c r="B193" s="101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</row>
    <row r="194" spans="2:12">
      <c r="B194" s="101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</row>
    <row r="195" spans="2:12">
      <c r="B195" s="101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</row>
    <row r="196" spans="2:12">
      <c r="B196" s="101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</row>
    <row r="197" spans="2:12">
      <c r="B197" s="101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</row>
    <row r="198" spans="2:12">
      <c r="B198" s="101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</row>
    <row r="199" spans="2:12">
      <c r="B199" s="101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</row>
    <row r="200" spans="2:12">
      <c r="B200" s="101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</row>
    <row r="201" spans="2:12">
      <c r="B201" s="101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</row>
    <row r="202" spans="2:12">
      <c r="B202" s="101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</row>
    <row r="203" spans="2:12">
      <c r="B203" s="101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</row>
    <row r="204" spans="2:12">
      <c r="B204" s="101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</row>
    <row r="205" spans="2:12">
      <c r="B205" s="101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</row>
    <row r="206" spans="2:12">
      <c r="B206" s="101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</row>
    <row r="207" spans="2:12">
      <c r="B207" s="101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</row>
    <row r="208" spans="2:12">
      <c r="B208" s="101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</row>
    <row r="209" spans="2:12">
      <c r="B209" s="101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</row>
    <row r="210" spans="2:12">
      <c r="B210" s="101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</row>
    <row r="211" spans="2:12">
      <c r="B211" s="101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</row>
    <row r="212" spans="2:12">
      <c r="B212" s="101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</row>
    <row r="213" spans="2:12">
      <c r="B213" s="101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</row>
    <row r="214" spans="2:12">
      <c r="B214" s="101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</row>
    <row r="215" spans="2:12">
      <c r="B215" s="101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</row>
    <row r="216" spans="2:12">
      <c r="B216" s="101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</row>
    <row r="217" spans="2:12">
      <c r="B217" s="101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</row>
    <row r="218" spans="2:12">
      <c r="B218" s="101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</row>
    <row r="219" spans="2:12">
      <c r="B219" s="101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</row>
    <row r="220" spans="2:12">
      <c r="B220" s="101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</row>
    <row r="221" spans="2:12">
      <c r="B221" s="101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</row>
    <row r="222" spans="2:12">
      <c r="B222" s="101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</row>
    <row r="223" spans="2:12">
      <c r="B223" s="101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</row>
    <row r="224" spans="2:12">
      <c r="B224" s="101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</row>
    <row r="225" spans="2:12">
      <c r="B225" s="101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</row>
    <row r="226" spans="2:12">
      <c r="B226" s="101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</row>
    <row r="227" spans="2:12">
      <c r="B227" s="101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</row>
    <row r="228" spans="2:12">
      <c r="B228" s="101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</row>
    <row r="229" spans="2:12">
      <c r="B229" s="101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</row>
    <row r="230" spans="2:12">
      <c r="B230" s="101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</row>
    <row r="231" spans="2:12">
      <c r="B231" s="101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</row>
    <row r="232" spans="2:12">
      <c r="B232" s="101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</row>
    <row r="233" spans="2:12">
      <c r="B233" s="101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</row>
    <row r="234" spans="2:12">
      <c r="B234" s="101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</row>
    <row r="235" spans="2:12">
      <c r="B235" s="101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</row>
    <row r="236" spans="2:12">
      <c r="B236" s="101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</row>
    <row r="237" spans="2:12">
      <c r="B237" s="101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</row>
    <row r="238" spans="2:12">
      <c r="B238" s="101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</row>
    <row r="239" spans="2:12">
      <c r="B239" s="101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</row>
    <row r="240" spans="2:12">
      <c r="B240" s="101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</row>
    <row r="241" spans="2:12">
      <c r="B241" s="101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</row>
    <row r="242" spans="2:12">
      <c r="B242" s="101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</row>
    <row r="243" spans="2:12">
      <c r="B243" s="101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</row>
    <row r="244" spans="2:12">
      <c r="B244" s="101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</row>
    <row r="245" spans="2:12">
      <c r="B245" s="101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</row>
    <row r="246" spans="2:12">
      <c r="B246" s="101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</row>
    <row r="247" spans="2:12">
      <c r="B247" s="101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</row>
    <row r="248" spans="2:12">
      <c r="B248" s="101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</row>
    <row r="249" spans="2:12">
      <c r="B249" s="101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</row>
    <row r="250" spans="2:12">
      <c r="B250" s="101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</row>
    <row r="251" spans="2:12">
      <c r="B251" s="101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</row>
    <row r="252" spans="2:12">
      <c r="B252" s="101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</row>
    <row r="253" spans="2:12">
      <c r="B253" s="101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</row>
    <row r="254" spans="2:12">
      <c r="B254" s="101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</row>
    <row r="255" spans="2:12">
      <c r="B255" s="101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</row>
    <row r="256" spans="2:12">
      <c r="B256" s="101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</row>
    <row r="257" spans="2:12">
      <c r="B257" s="101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</row>
    <row r="258" spans="2:12">
      <c r="B258" s="101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</row>
    <row r="259" spans="2:12">
      <c r="B259" s="101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</row>
    <row r="260" spans="2:12">
      <c r="B260" s="101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</row>
    <row r="261" spans="2:12">
      <c r="B261" s="101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</row>
    <row r="262" spans="2:12">
      <c r="B262" s="101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</row>
    <row r="263" spans="2:12">
      <c r="B263" s="101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</row>
    <row r="264" spans="2:12">
      <c r="B264" s="101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</row>
    <row r="265" spans="2:12">
      <c r="B265" s="101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</row>
    <row r="266" spans="2:12">
      <c r="B266" s="101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</row>
    <row r="267" spans="2:12">
      <c r="B267" s="101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</row>
    <row r="268" spans="2:12">
      <c r="B268" s="101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</row>
    <row r="269" spans="2:12">
      <c r="B269" s="101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</row>
    <row r="270" spans="2:12">
      <c r="B270" s="101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</row>
    <row r="271" spans="2:12">
      <c r="B271" s="101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</row>
    <row r="272" spans="2:12">
      <c r="B272" s="101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</row>
    <row r="273" spans="2:12">
      <c r="B273" s="101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</row>
    <row r="274" spans="2:12">
      <c r="B274" s="101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</row>
    <row r="275" spans="2:12">
      <c r="B275" s="101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</row>
    <row r="276" spans="2:12">
      <c r="B276" s="101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</row>
    <row r="277" spans="2:12">
      <c r="B277" s="101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</row>
    <row r="278" spans="2:12">
      <c r="B278" s="101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</row>
    <row r="279" spans="2:12">
      <c r="B279" s="101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</row>
    <row r="280" spans="2:12">
      <c r="B280" s="101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</row>
    <row r="281" spans="2:12">
      <c r="B281" s="101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</row>
    <row r="282" spans="2:12">
      <c r="B282" s="101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</row>
    <row r="283" spans="2:12">
      <c r="B283" s="101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</row>
    <row r="284" spans="2:12">
      <c r="B284" s="101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</row>
    <row r="285" spans="2:12">
      <c r="B285" s="101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</row>
    <row r="286" spans="2:12">
      <c r="B286" s="101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</row>
    <row r="287" spans="2:12">
      <c r="B287" s="101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</row>
    <row r="288" spans="2:12">
      <c r="B288" s="101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</row>
    <row r="289" spans="2:12">
      <c r="B289" s="101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</row>
    <row r="290" spans="2:12">
      <c r="B290" s="101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</row>
    <row r="291" spans="2:12">
      <c r="B291" s="101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</row>
    <row r="292" spans="2:12">
      <c r="B292" s="101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</row>
    <row r="293" spans="2:12">
      <c r="B293" s="101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</row>
    <row r="294" spans="2:12">
      <c r="B294" s="101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</row>
    <row r="295" spans="2:12">
      <c r="B295" s="101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</row>
    <row r="296" spans="2:12">
      <c r="B296" s="101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</row>
    <row r="297" spans="2:12">
      <c r="B297" s="101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</row>
    <row r="298" spans="2:12">
      <c r="B298" s="101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</row>
    <row r="299" spans="2:12">
      <c r="B299" s="101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</row>
    <row r="300" spans="2:12">
      <c r="B300" s="101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</row>
    <row r="301" spans="2:12">
      <c r="B301" s="101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</row>
    <row r="302" spans="2:12">
      <c r="B302" s="101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</row>
    <row r="303" spans="2:12">
      <c r="B303" s="101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</row>
    <row r="304" spans="2:12">
      <c r="B304" s="101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</row>
    <row r="305" spans="2:12">
      <c r="B305" s="101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</row>
    <row r="306" spans="2:12">
      <c r="B306" s="101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</row>
    <row r="307" spans="2:12">
      <c r="B307" s="101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</row>
    <row r="308" spans="2:12">
      <c r="B308" s="101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</row>
    <row r="309" spans="2:12">
      <c r="B309" s="101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</row>
    <row r="310" spans="2:12">
      <c r="B310" s="101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</row>
    <row r="311" spans="2:12">
      <c r="B311" s="101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</row>
    <row r="312" spans="2:12">
      <c r="B312" s="101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</row>
    <row r="313" spans="2:12">
      <c r="B313" s="101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</row>
    <row r="314" spans="2:12">
      <c r="B314" s="101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</row>
    <row r="315" spans="2:12">
      <c r="B315" s="101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</row>
    <row r="316" spans="2:12">
      <c r="B316" s="101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</row>
    <row r="317" spans="2:12">
      <c r="B317" s="101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</row>
    <row r="318" spans="2:12">
      <c r="B318" s="101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</row>
    <row r="319" spans="2:12">
      <c r="B319" s="101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</row>
    <row r="320" spans="2:12">
      <c r="B320" s="101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</row>
    <row r="321" spans="2:12">
      <c r="B321" s="101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</row>
    <row r="322" spans="2:12">
      <c r="B322" s="101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</row>
    <row r="323" spans="2:12">
      <c r="B323" s="101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</row>
    <row r="324" spans="2:12">
      <c r="B324" s="101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</row>
    <row r="325" spans="2:12">
      <c r="B325" s="101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</row>
    <row r="326" spans="2:12">
      <c r="B326" s="101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</row>
    <row r="327" spans="2:12">
      <c r="B327" s="101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</row>
    <row r="328" spans="2:12">
      <c r="B328" s="101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</row>
    <row r="329" spans="2:12">
      <c r="B329" s="101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</row>
    <row r="330" spans="2:12">
      <c r="B330" s="101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</row>
    <row r="331" spans="2:12">
      <c r="B331" s="101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</row>
    <row r="332" spans="2:12">
      <c r="B332" s="101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</row>
    <row r="333" spans="2:12">
      <c r="B333" s="101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</row>
    <row r="334" spans="2:12">
      <c r="B334" s="101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</row>
    <row r="335" spans="2:12">
      <c r="B335" s="101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</row>
    <row r="336" spans="2:12">
      <c r="B336" s="101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</row>
    <row r="337" spans="2:12">
      <c r="B337" s="101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</row>
    <row r="338" spans="2:12">
      <c r="B338" s="101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</row>
    <row r="339" spans="2:12">
      <c r="B339" s="101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</row>
    <row r="340" spans="2:12">
      <c r="B340" s="101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</row>
    <row r="341" spans="2:12">
      <c r="B341" s="101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</row>
    <row r="342" spans="2:12">
      <c r="B342" s="101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</row>
    <row r="343" spans="2:12">
      <c r="B343" s="101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</row>
    <row r="344" spans="2:12">
      <c r="B344" s="101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</row>
    <row r="345" spans="2:12">
      <c r="B345" s="101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</row>
    <row r="346" spans="2:12">
      <c r="B346" s="101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</row>
    <row r="347" spans="2:12">
      <c r="B347" s="101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</row>
    <row r="348" spans="2:12">
      <c r="B348" s="101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</row>
    <row r="349" spans="2:12">
      <c r="B349" s="101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</row>
    <row r="350" spans="2:12">
      <c r="B350" s="101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</row>
    <row r="351" spans="2:12">
      <c r="B351" s="101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</row>
    <row r="352" spans="2:12">
      <c r="B352" s="101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</row>
    <row r="353" spans="2:12">
      <c r="B353" s="101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</row>
    <row r="354" spans="2:12">
      <c r="B354" s="101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</row>
    <row r="355" spans="2:12">
      <c r="B355" s="101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</row>
    <row r="356" spans="2:12">
      <c r="B356" s="101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</row>
    <row r="357" spans="2:12">
      <c r="B357" s="101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</row>
    <row r="358" spans="2:12">
      <c r="B358" s="101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</row>
    <row r="359" spans="2:12">
      <c r="B359" s="101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</row>
    <row r="360" spans="2:12">
      <c r="B360" s="101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</row>
    <row r="361" spans="2:12">
      <c r="B361" s="101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</row>
    <row r="362" spans="2:12">
      <c r="B362" s="101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</row>
    <row r="363" spans="2:12">
      <c r="B363" s="101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</row>
    <row r="364" spans="2:12">
      <c r="B364" s="101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</row>
    <row r="365" spans="2:12">
      <c r="B365" s="101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</row>
    <row r="366" spans="2:12">
      <c r="B366" s="101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</row>
    <row r="367" spans="2:12">
      <c r="B367" s="101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</row>
    <row r="368" spans="2:12">
      <c r="B368" s="101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</row>
    <row r="369" spans="2:12">
      <c r="B369" s="101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</row>
    <row r="370" spans="2:12">
      <c r="B370" s="101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</row>
    <row r="371" spans="2:12">
      <c r="B371" s="101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</row>
    <row r="372" spans="2:12">
      <c r="B372" s="101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</row>
    <row r="373" spans="2:12">
      <c r="B373" s="101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</row>
    <row r="374" spans="2:12">
      <c r="B374" s="101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</row>
    <row r="375" spans="2:12">
      <c r="B375" s="101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</row>
    <row r="376" spans="2:12">
      <c r="B376" s="101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</row>
    <row r="377" spans="2:12">
      <c r="B377" s="101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</row>
    <row r="378" spans="2:12">
      <c r="B378" s="101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</row>
    <row r="379" spans="2:12">
      <c r="B379" s="101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</row>
    <row r="380" spans="2:12">
      <c r="B380" s="101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</row>
    <row r="381" spans="2:12">
      <c r="B381" s="101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</row>
    <row r="382" spans="2:12">
      <c r="B382" s="101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</row>
    <row r="383" spans="2:12">
      <c r="B383" s="101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</row>
    <row r="384" spans="2:12">
      <c r="B384" s="101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</row>
    <row r="385" spans="2:12">
      <c r="B385" s="101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</row>
    <row r="386" spans="2:12">
      <c r="B386" s="101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</row>
    <row r="387" spans="2:12">
      <c r="B387" s="101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</row>
    <row r="388" spans="2:12">
      <c r="B388" s="101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</row>
    <row r="389" spans="2:12">
      <c r="B389" s="101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</row>
    <row r="390" spans="2:12">
      <c r="B390" s="101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</row>
    <row r="391" spans="2:12">
      <c r="B391" s="101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</row>
    <row r="392" spans="2:12">
      <c r="B392" s="101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</row>
    <row r="393" spans="2:12">
      <c r="B393" s="101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</row>
    <row r="394" spans="2:12">
      <c r="B394" s="101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</row>
    <row r="395" spans="2:12">
      <c r="B395" s="101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</row>
    <row r="396" spans="2:12">
      <c r="B396" s="101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</row>
    <row r="397" spans="2:12">
      <c r="B397" s="101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</row>
    <row r="398" spans="2:12">
      <c r="B398" s="101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</row>
    <row r="399" spans="2:12">
      <c r="B399" s="101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</row>
    <row r="400" spans="2:12">
      <c r="B400" s="101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</row>
    <row r="401" spans="2:12">
      <c r="B401" s="101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</row>
    <row r="402" spans="2:12">
      <c r="B402" s="101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</row>
    <row r="403" spans="2:12">
      <c r="B403" s="101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</row>
    <row r="404" spans="2:12">
      <c r="B404" s="101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</row>
    <row r="405" spans="2:12">
      <c r="B405" s="101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</row>
    <row r="406" spans="2:12">
      <c r="B406" s="101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</row>
    <row r="407" spans="2:12">
      <c r="B407" s="101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</row>
    <row r="408" spans="2:12">
      <c r="B408" s="101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</row>
    <row r="409" spans="2:12">
      <c r="B409" s="101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</row>
    <row r="410" spans="2:12">
      <c r="B410" s="101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</row>
    <row r="411" spans="2:12">
      <c r="B411" s="101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</row>
    <row r="412" spans="2:12">
      <c r="B412" s="101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</row>
    <row r="413" spans="2:12">
      <c r="B413" s="101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</row>
    <row r="414" spans="2:12">
      <c r="B414" s="101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</row>
    <row r="415" spans="2:12">
      <c r="B415" s="101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</row>
    <row r="416" spans="2:12">
      <c r="B416" s="101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</row>
    <row r="417" spans="2:12">
      <c r="B417" s="101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</row>
    <row r="418" spans="2:12">
      <c r="B418" s="101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</row>
    <row r="419" spans="2:12">
      <c r="B419" s="101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</row>
    <row r="420" spans="2:12">
      <c r="B420" s="101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</row>
    <row r="421" spans="2:12">
      <c r="B421" s="101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</row>
    <row r="422" spans="2:12">
      <c r="B422" s="101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</row>
    <row r="423" spans="2:12">
      <c r="B423" s="101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</row>
    <row r="424" spans="2:12">
      <c r="B424" s="101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</row>
    <row r="425" spans="2:12">
      <c r="B425" s="101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</row>
    <row r="426" spans="2:12">
      <c r="B426" s="101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</row>
    <row r="427" spans="2:12">
      <c r="B427" s="101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</row>
    <row r="428" spans="2:12">
      <c r="B428" s="101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</row>
    <row r="429" spans="2:12">
      <c r="B429" s="101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</row>
    <row r="430" spans="2:12">
      <c r="B430" s="101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</row>
    <row r="431" spans="2:12">
      <c r="B431" s="101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</row>
    <row r="432" spans="2:12">
      <c r="B432" s="101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</row>
    <row r="433" spans="2:12">
      <c r="B433" s="101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</row>
    <row r="434" spans="2:12">
      <c r="B434" s="101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</row>
    <row r="435" spans="2:12">
      <c r="B435" s="101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</row>
    <row r="436" spans="2:12">
      <c r="B436" s="101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</row>
    <row r="437" spans="2:12">
      <c r="B437" s="101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</row>
    <row r="438" spans="2:12">
      <c r="B438" s="101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</row>
    <row r="439" spans="2:12">
      <c r="B439" s="101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</row>
    <row r="440" spans="2:12">
      <c r="B440" s="101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</row>
    <row r="441" spans="2:12">
      <c r="B441" s="101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</row>
    <row r="442" spans="2:12">
      <c r="B442" s="101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</row>
    <row r="443" spans="2:12">
      <c r="B443" s="101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</row>
    <row r="444" spans="2:12">
      <c r="B444" s="101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</row>
    <row r="445" spans="2:12">
      <c r="B445" s="101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</row>
    <row r="446" spans="2:12">
      <c r="B446" s="101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</row>
    <row r="447" spans="2:12">
      <c r="B447" s="101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</row>
    <row r="448" spans="2:12">
      <c r="B448" s="101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</row>
    <row r="449" spans="2:12">
      <c r="B449" s="101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</row>
    <row r="450" spans="2:12">
      <c r="B450" s="101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</row>
    <row r="451" spans="2:12">
      <c r="B451" s="101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</row>
    <row r="452" spans="2:12">
      <c r="B452" s="101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</row>
    <row r="453" spans="2:12">
      <c r="B453" s="101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</row>
    <row r="454" spans="2:12">
      <c r="B454" s="101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</row>
    <row r="455" spans="2:12">
      <c r="B455" s="101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</row>
    <row r="456" spans="2:12">
      <c r="B456" s="101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</row>
    <row r="457" spans="2:12">
      <c r="B457" s="101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</row>
    <row r="458" spans="2:12">
      <c r="B458" s="101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</row>
    <row r="459" spans="2:12">
      <c r="B459" s="101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</row>
    <row r="460" spans="2:12">
      <c r="B460" s="101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</row>
    <row r="461" spans="2:12">
      <c r="B461" s="101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</row>
    <row r="462" spans="2:12">
      <c r="B462" s="101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</row>
    <row r="463" spans="2:12">
      <c r="B463" s="101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</row>
    <row r="464" spans="2:12">
      <c r="B464" s="101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</row>
    <row r="465" spans="2:12">
      <c r="B465" s="101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</row>
    <row r="466" spans="2:12">
      <c r="B466" s="101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</row>
    <row r="467" spans="2:12">
      <c r="B467" s="101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</row>
    <row r="468" spans="2:12">
      <c r="B468" s="101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</row>
    <row r="469" spans="2:12">
      <c r="B469" s="101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</row>
    <row r="470" spans="2:12">
      <c r="B470" s="101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</row>
    <row r="471" spans="2:12">
      <c r="B471" s="101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</row>
    <row r="472" spans="2:12">
      <c r="B472" s="101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</row>
    <row r="473" spans="2:12">
      <c r="B473" s="101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</row>
    <row r="474" spans="2:12">
      <c r="B474" s="101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</row>
    <row r="475" spans="2:12">
      <c r="B475" s="101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</row>
    <row r="476" spans="2:12">
      <c r="B476" s="101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</row>
    <row r="477" spans="2:12">
      <c r="B477" s="101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</row>
    <row r="478" spans="2:12">
      <c r="B478" s="101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</row>
    <row r="479" spans="2:12">
      <c r="B479" s="101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</row>
    <row r="480" spans="2:12">
      <c r="B480" s="101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</row>
    <row r="481" spans="2:12">
      <c r="B481" s="101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</row>
    <row r="482" spans="2:12">
      <c r="B482" s="101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</row>
    <row r="483" spans="2:12">
      <c r="B483" s="101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</row>
    <row r="484" spans="2:12">
      <c r="B484" s="101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</row>
    <row r="485" spans="2:12">
      <c r="B485" s="101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</row>
    <row r="486" spans="2:12">
      <c r="B486" s="101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</row>
    <row r="487" spans="2:12">
      <c r="B487" s="101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</row>
    <row r="488" spans="2:12">
      <c r="B488" s="101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</row>
    <row r="489" spans="2:12">
      <c r="B489" s="101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</row>
    <row r="490" spans="2:12">
      <c r="B490" s="101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</row>
    <row r="491" spans="2:12">
      <c r="B491" s="101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</row>
    <row r="492" spans="2:12">
      <c r="B492" s="101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</row>
    <row r="493" spans="2:12">
      <c r="B493" s="101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</row>
    <row r="494" spans="2:12">
      <c r="B494" s="101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</row>
    <row r="495" spans="2:12">
      <c r="B495" s="101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</row>
    <row r="496" spans="2:12">
      <c r="B496" s="101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</row>
    <row r="497" spans="2:12">
      <c r="B497" s="101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</row>
    <row r="498" spans="2:12">
      <c r="B498" s="101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</row>
    <row r="499" spans="2:12">
      <c r="B499" s="101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</row>
    <row r="500" spans="2:12">
      <c r="B500" s="101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</row>
    <row r="501" spans="2:12">
      <c r="B501" s="101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</row>
    <row r="502" spans="2:12">
      <c r="B502" s="101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</row>
    <row r="503" spans="2:12">
      <c r="B503" s="101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</row>
    <row r="504" spans="2:12">
      <c r="B504" s="101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</row>
    <row r="505" spans="2:12">
      <c r="B505" s="101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</row>
    <row r="506" spans="2:12">
      <c r="B506" s="101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</row>
    <row r="507" spans="2:12">
      <c r="B507" s="101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</row>
    <row r="508" spans="2:12">
      <c r="B508" s="101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</row>
    <row r="509" spans="2:12">
      <c r="B509" s="101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</row>
    <row r="510" spans="2:12">
      <c r="B510" s="101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</row>
    <row r="511" spans="2:12">
      <c r="B511" s="101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</row>
    <row r="512" spans="2:12">
      <c r="B512" s="101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</row>
    <row r="513" spans="2:12">
      <c r="B513" s="101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</row>
    <row r="514" spans="2:12">
      <c r="B514" s="101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</row>
    <row r="515" spans="2:12">
      <c r="B515" s="101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</row>
    <row r="516" spans="2:12">
      <c r="B516" s="101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</row>
    <row r="517" spans="2:12">
      <c r="B517" s="101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</row>
    <row r="518" spans="2:12">
      <c r="B518" s="101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</row>
    <row r="519" spans="2:12">
      <c r="B519" s="101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</row>
    <row r="520" spans="2:12">
      <c r="B520" s="101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</row>
    <row r="521" spans="2:12">
      <c r="B521" s="101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</row>
    <row r="522" spans="2:12">
      <c r="B522" s="101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</row>
    <row r="523" spans="2:12">
      <c r="B523" s="101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</row>
    <row r="524" spans="2:12">
      <c r="B524" s="101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</row>
    <row r="525" spans="2:12">
      <c r="B525" s="101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</row>
    <row r="526" spans="2:12">
      <c r="B526" s="101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</row>
    <row r="527" spans="2:12">
      <c r="B527" s="101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</row>
    <row r="528" spans="2:12">
      <c r="B528" s="101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</row>
    <row r="529" spans="2:12">
      <c r="B529" s="101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</row>
    <row r="530" spans="2:12">
      <c r="B530" s="101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</row>
    <row r="531" spans="2:12">
      <c r="B531" s="101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</row>
    <row r="532" spans="2:12">
      <c r="B532" s="101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</row>
    <row r="533" spans="2:12">
      <c r="B533" s="101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</row>
    <row r="534" spans="2:12">
      <c r="B534" s="101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</row>
    <row r="535" spans="2:12">
      <c r="B535" s="101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</row>
    <row r="536" spans="2:12">
      <c r="B536" s="101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</row>
    <row r="537" spans="2:12">
      <c r="B537" s="101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</row>
    <row r="538" spans="2:12">
      <c r="B538" s="101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</row>
    <row r="539" spans="2:12">
      <c r="B539" s="101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</row>
    <row r="540" spans="2:12">
      <c r="B540" s="101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</row>
    <row r="541" spans="2:12">
      <c r="B541" s="101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</row>
    <row r="542" spans="2:12">
      <c r="B542" s="101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</row>
    <row r="543" spans="2:12">
      <c r="B543" s="101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</row>
    <row r="544" spans="2:12">
      <c r="B544" s="101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</row>
    <row r="545" spans="2:12">
      <c r="B545" s="101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</row>
    <row r="546" spans="2:12">
      <c r="B546" s="101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</row>
    <row r="547" spans="2:12">
      <c r="B547" s="101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</row>
    <row r="548" spans="2:12">
      <c r="B548" s="101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</row>
    <row r="549" spans="2:12">
      <c r="B549" s="101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</row>
    <row r="550" spans="2:12">
      <c r="B550" s="101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</row>
    <row r="551" spans="2:12">
      <c r="B551" s="101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</row>
    <row r="552" spans="2:12">
      <c r="B552" s="101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</row>
    <row r="553" spans="2:12">
      <c r="B553" s="101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</row>
    <row r="554" spans="2:12">
      <c r="B554" s="101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</row>
    <row r="555" spans="2:12">
      <c r="B555" s="101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</row>
    <row r="556" spans="2:12">
      <c r="B556" s="101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</row>
    <row r="557" spans="2:12">
      <c r="B557" s="101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</row>
    <row r="558" spans="2:12">
      <c r="B558" s="101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</row>
    <row r="559" spans="2:12">
      <c r="B559" s="101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</row>
    <row r="560" spans="2:12">
      <c r="B560" s="101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</row>
    <row r="561" spans="2:12">
      <c r="B561" s="101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</row>
    <row r="562" spans="2:12">
      <c r="B562" s="101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</row>
    <row r="563" spans="2:12">
      <c r="B563" s="101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</row>
    <row r="564" spans="2:12">
      <c r="B564" s="101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</row>
    <row r="565" spans="2:12">
      <c r="B565" s="101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</row>
    <row r="566" spans="2:12">
      <c r="B566" s="101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</row>
    <row r="567" spans="2:12">
      <c r="B567" s="101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</row>
    <row r="568" spans="2:12">
      <c r="B568" s="101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</row>
    <row r="569" spans="2:12">
      <c r="B569" s="101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</row>
    <row r="570" spans="2:12">
      <c r="B570" s="101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</row>
    <row r="571" spans="2:12">
      <c r="C571" s="1"/>
      <c r="D571" s="1"/>
    </row>
    <row r="572" spans="2:12">
      <c r="C572" s="1"/>
      <c r="D572" s="1"/>
    </row>
    <row r="573" spans="2:12">
      <c r="C573" s="1"/>
      <c r="D573" s="1"/>
    </row>
    <row r="574" spans="2:12">
      <c r="C574" s="1"/>
      <c r="D574" s="1"/>
    </row>
  </sheetData>
  <sheetProtection sheet="1" objects="1" scenarios="1"/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>
    <tabColor indexed="43"/>
    <pageSetUpPr fitToPage="1"/>
  </sheetPr>
  <dimension ref="B1:L530"/>
  <sheetViews>
    <sheetView rightToLeft="1" workbookViewId="0"/>
  </sheetViews>
  <sheetFormatPr defaultColWidth="9.140625" defaultRowHeight="18"/>
  <cols>
    <col min="1" max="1" width="6.28515625" style="1" customWidth="1"/>
    <col min="2" max="2" width="35" style="2" bestFit="1" customWidth="1"/>
    <col min="3" max="3" width="49.42578125" style="2" bestFit="1" customWidth="1"/>
    <col min="4" max="4" width="8.5703125" style="2" bestFit="1" customWidth="1"/>
    <col min="5" max="5" width="12" style="1" bestFit="1" customWidth="1"/>
    <col min="6" max="6" width="11.28515625" style="1" bestFit="1" customWidth="1"/>
    <col min="7" max="7" width="13.85546875" style="1" bestFit="1" customWidth="1"/>
    <col min="8" max="8" width="6.42578125" style="1" bestFit="1" customWidth="1"/>
    <col min="9" max="9" width="8" style="1" bestFit="1" customWidth="1"/>
    <col min="10" max="10" width="9.42578125" style="1" bestFit="1" customWidth="1"/>
    <col min="11" max="11" width="9.85546875" style="1" bestFit="1" customWidth="1"/>
    <col min="12" max="12" width="11.5703125" style="1" customWidth="1"/>
    <col min="13" max="16384" width="9.140625" style="1"/>
  </cols>
  <sheetData>
    <row r="1" spans="2:12">
      <c r="B1" s="46" t="s">
        <v>125</v>
      </c>
      <c r="C1" s="67" t="s" vm="1">
        <v>203</v>
      </c>
    </row>
    <row r="2" spans="2:12">
      <c r="B2" s="46" t="s">
        <v>124</v>
      </c>
      <c r="C2" s="67" t="s">
        <v>204</v>
      </c>
    </row>
    <row r="3" spans="2:12">
      <c r="B3" s="46" t="s">
        <v>126</v>
      </c>
      <c r="C3" s="67" t="s">
        <v>205</v>
      </c>
    </row>
    <row r="4" spans="2:12">
      <c r="B4" s="46" t="s">
        <v>127</v>
      </c>
      <c r="C4" s="67">
        <v>2142</v>
      </c>
    </row>
    <row r="6" spans="2:12" ht="26.25" customHeight="1">
      <c r="B6" s="138" t="s">
        <v>153</v>
      </c>
      <c r="C6" s="139"/>
      <c r="D6" s="139"/>
      <c r="E6" s="139"/>
      <c r="F6" s="139"/>
      <c r="G6" s="139"/>
      <c r="H6" s="139"/>
      <c r="I6" s="139"/>
      <c r="J6" s="139"/>
      <c r="K6" s="139"/>
      <c r="L6" s="140"/>
    </row>
    <row r="7" spans="2:12" ht="26.25" customHeight="1">
      <c r="B7" s="138" t="s">
        <v>80</v>
      </c>
      <c r="C7" s="139"/>
      <c r="D7" s="139"/>
      <c r="E7" s="139"/>
      <c r="F7" s="139"/>
      <c r="G7" s="139"/>
      <c r="H7" s="139"/>
      <c r="I7" s="139"/>
      <c r="J7" s="139"/>
      <c r="K7" s="139"/>
      <c r="L7" s="140"/>
    </row>
    <row r="8" spans="2:12" s="3" customFormat="1" ht="63">
      <c r="B8" s="21" t="s">
        <v>96</v>
      </c>
      <c r="C8" s="29" t="s">
        <v>35</v>
      </c>
      <c r="D8" s="29" t="s">
        <v>49</v>
      </c>
      <c r="E8" s="29" t="s">
        <v>83</v>
      </c>
      <c r="F8" s="29" t="s">
        <v>84</v>
      </c>
      <c r="G8" s="29" t="s">
        <v>181</v>
      </c>
      <c r="H8" s="29" t="s">
        <v>180</v>
      </c>
      <c r="I8" s="29" t="s">
        <v>91</v>
      </c>
      <c r="J8" s="29" t="s">
        <v>45</v>
      </c>
      <c r="K8" s="29" t="s">
        <v>128</v>
      </c>
      <c r="L8" s="30" t="s">
        <v>130</v>
      </c>
    </row>
    <row r="9" spans="2:12" s="3" customFormat="1" ht="21" customHeight="1">
      <c r="B9" s="14"/>
      <c r="C9" s="15"/>
      <c r="D9" s="15"/>
      <c r="E9" s="15"/>
      <c r="F9" s="15" t="s">
        <v>21</v>
      </c>
      <c r="G9" s="15" t="s">
        <v>188</v>
      </c>
      <c r="H9" s="15"/>
      <c r="I9" s="15" t="s">
        <v>184</v>
      </c>
      <c r="J9" s="31" t="s">
        <v>19</v>
      </c>
      <c r="K9" s="31" t="s">
        <v>19</v>
      </c>
      <c r="L9" s="32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9" t="s">
        <v>9</v>
      </c>
    </row>
    <row r="11" spans="2:12" s="4" customFormat="1" ht="18" customHeight="1">
      <c r="B11" s="68" t="s">
        <v>38</v>
      </c>
      <c r="C11" s="69"/>
      <c r="D11" s="69"/>
      <c r="E11" s="69"/>
      <c r="F11" s="69"/>
      <c r="G11" s="76"/>
      <c r="H11" s="78"/>
      <c r="I11" s="76">
        <v>-19.022608193999996</v>
      </c>
      <c r="J11" s="69"/>
      <c r="K11" s="79">
        <f>IFERROR(I11/$I$11,0)</f>
        <v>1</v>
      </c>
      <c r="L11" s="79">
        <f>I11/'סכום נכסי הקרן'!$C$42</f>
        <v>-5.5423019776467801E-6</v>
      </c>
    </row>
    <row r="12" spans="2:12" ht="19.5" customHeight="1">
      <c r="B12" s="70" t="s">
        <v>177</v>
      </c>
      <c r="C12" s="69"/>
      <c r="D12" s="69"/>
      <c r="E12" s="69"/>
      <c r="F12" s="69"/>
      <c r="G12" s="76"/>
      <c r="H12" s="78"/>
      <c r="I12" s="76">
        <v>-19.022608193999996</v>
      </c>
      <c r="J12" s="69"/>
      <c r="K12" s="79">
        <f t="shared" ref="K12:K17" si="0">IFERROR(I12/$I$11,0)</f>
        <v>1</v>
      </c>
      <c r="L12" s="79">
        <f>I12/'סכום נכסי הקרן'!$C$42</f>
        <v>-5.5423019776467801E-6</v>
      </c>
    </row>
    <row r="13" spans="2:12">
      <c r="B13" s="75" t="s">
        <v>1388</v>
      </c>
      <c r="C13" s="69"/>
      <c r="D13" s="69"/>
      <c r="E13" s="69"/>
      <c r="F13" s="69"/>
      <c r="G13" s="76"/>
      <c r="H13" s="78"/>
      <c r="I13" s="76">
        <v>-19.022608193999996</v>
      </c>
      <c r="J13" s="69"/>
      <c r="K13" s="79">
        <f t="shared" si="0"/>
        <v>1</v>
      </c>
      <c r="L13" s="79">
        <f>I13/'סכום נכסי הקרן'!$C$42</f>
        <v>-5.5423019776467801E-6</v>
      </c>
    </row>
    <row r="14" spans="2:12">
      <c r="B14" s="73" t="s">
        <v>1389</v>
      </c>
      <c r="C14" s="69" t="s">
        <v>1390</v>
      </c>
      <c r="D14" s="74" t="s">
        <v>663</v>
      </c>
      <c r="E14" s="74" t="s">
        <v>111</v>
      </c>
      <c r="F14" s="92">
        <v>45048</v>
      </c>
      <c r="G14" s="76">
        <v>-1330438.3965000003</v>
      </c>
      <c r="H14" s="78">
        <v>1.4449000000000001</v>
      </c>
      <c r="I14" s="76">
        <v>-19.223504391000002</v>
      </c>
      <c r="J14" s="69"/>
      <c r="K14" s="79">
        <f t="shared" si="0"/>
        <v>1.0105609175645731</v>
      </c>
      <c r="L14" s="79">
        <f>I14/'סכום נכסי הקרן'!$C$42</f>
        <v>-5.600833771950678E-6</v>
      </c>
    </row>
    <row r="15" spans="2:12">
      <c r="B15" s="73" t="s">
        <v>1391</v>
      </c>
      <c r="C15" s="69" t="s">
        <v>1392</v>
      </c>
      <c r="D15" s="74" t="s">
        <v>663</v>
      </c>
      <c r="E15" s="74" t="s">
        <v>111</v>
      </c>
      <c r="F15" s="92">
        <v>45076</v>
      </c>
      <c r="G15" s="76">
        <v>-6208712.5170000009</v>
      </c>
      <c r="H15" s="78">
        <v>1.0383</v>
      </c>
      <c r="I15" s="76">
        <v>-64.465062064000008</v>
      </c>
      <c r="J15" s="69"/>
      <c r="K15" s="79">
        <f t="shared" si="0"/>
        <v>3.3888655754542225</v>
      </c>
      <c r="L15" s="79">
        <f>I15/'סכום נכסי הקרן'!$C$42</f>
        <v>-1.8782116380819032E-5</v>
      </c>
    </row>
    <row r="16" spans="2:12" s="6" customFormat="1">
      <c r="B16" s="73" t="s">
        <v>1393</v>
      </c>
      <c r="C16" s="69" t="s">
        <v>1394</v>
      </c>
      <c r="D16" s="74" t="s">
        <v>663</v>
      </c>
      <c r="E16" s="74" t="s">
        <v>111</v>
      </c>
      <c r="F16" s="92">
        <v>45048</v>
      </c>
      <c r="G16" s="76">
        <v>1330438.3965000003</v>
      </c>
      <c r="H16" s="78">
        <v>0.1817</v>
      </c>
      <c r="I16" s="76">
        <v>2.4174065660000004</v>
      </c>
      <c r="J16" s="69"/>
      <c r="K16" s="79">
        <f t="shared" si="0"/>
        <v>-0.12708071056010528</v>
      </c>
      <c r="L16" s="79">
        <f>I16/'סכום נכסי הקרן'!$C$42</f>
        <v>7.0431967345802955E-7</v>
      </c>
    </row>
    <row r="17" spans="2:12" s="6" customFormat="1">
      <c r="B17" s="73" t="s">
        <v>1395</v>
      </c>
      <c r="C17" s="69" t="s">
        <v>1396</v>
      </c>
      <c r="D17" s="74" t="s">
        <v>663</v>
      </c>
      <c r="E17" s="74" t="s">
        <v>111</v>
      </c>
      <c r="F17" s="92">
        <v>45076</v>
      </c>
      <c r="G17" s="76">
        <v>6208712.5170000009</v>
      </c>
      <c r="H17" s="78">
        <v>1.0025999999999999</v>
      </c>
      <c r="I17" s="76">
        <v>62.24855169500001</v>
      </c>
      <c r="J17" s="69"/>
      <c r="K17" s="79">
        <f t="shared" si="0"/>
        <v>-3.2723457824586903</v>
      </c>
      <c r="L17" s="79">
        <f>I17/'סכום נכסי הקרן'!$C$42</f>
        <v>1.81363285016649E-5</v>
      </c>
    </row>
    <row r="18" spans="2:12" s="6" customFormat="1">
      <c r="B18" s="75"/>
      <c r="C18" s="69"/>
      <c r="D18" s="69"/>
      <c r="E18" s="69"/>
      <c r="F18" s="69"/>
      <c r="G18" s="76"/>
      <c r="H18" s="78"/>
      <c r="I18" s="69"/>
      <c r="J18" s="69"/>
      <c r="K18" s="79"/>
      <c r="L18" s="69"/>
    </row>
    <row r="19" spans="2:12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</row>
    <row r="20" spans="2:12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</row>
    <row r="21" spans="2:12">
      <c r="B21" s="115" t="s">
        <v>196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</row>
    <row r="22" spans="2:12">
      <c r="B22" s="115" t="s">
        <v>92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2:12">
      <c r="B23" s="115" t="s">
        <v>179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</row>
    <row r="24" spans="2:12">
      <c r="B24" s="115" t="s">
        <v>187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</row>
    <row r="25" spans="2:12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</row>
    <row r="26" spans="2:12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</row>
    <row r="27" spans="2:12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2:12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</row>
    <row r="29" spans="2:12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2:12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2:12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2:12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</row>
    <row r="33" spans="2:12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</row>
    <row r="34" spans="2:12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</row>
    <row r="35" spans="2:12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</row>
    <row r="36" spans="2:12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2:12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2:12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2:12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2:12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</row>
    <row r="41" spans="2:12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</row>
    <row r="42" spans="2:12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2:12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  <row r="44" spans="2:12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2:12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</row>
    <row r="46" spans="2:12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</row>
    <row r="47" spans="2:12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2:12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2:12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2:12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2:12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2:12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2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2:12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2:12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2:12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2:12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</row>
    <row r="59" spans="2:12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</row>
    <row r="60" spans="2:1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2:12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</row>
    <row r="62" spans="2:12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</row>
    <row r="63" spans="2:12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</row>
    <row r="64" spans="2:12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2:12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2:12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2:12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</row>
    <row r="68" spans="2:12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</row>
    <row r="69" spans="2:12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</row>
    <row r="70" spans="2:12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</row>
    <row r="71" spans="2:12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</row>
    <row r="72" spans="2:12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</row>
    <row r="73" spans="2:12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</row>
    <row r="74" spans="2:12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</row>
    <row r="75" spans="2:12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</row>
    <row r="76" spans="2:12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</row>
    <row r="77" spans="2:12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</row>
    <row r="78" spans="2:12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</row>
    <row r="79" spans="2:12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</row>
    <row r="80" spans="2:12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</row>
    <row r="81" spans="2:12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</row>
    <row r="82" spans="2:12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</row>
    <row r="83" spans="2:12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</row>
    <row r="84" spans="2:12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</row>
    <row r="85" spans="2:12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</row>
    <row r="86" spans="2:12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</row>
    <row r="87" spans="2:12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</row>
    <row r="88" spans="2:12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</row>
    <row r="89" spans="2:12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</row>
    <row r="90" spans="2:12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</row>
    <row r="91" spans="2:12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</row>
    <row r="92" spans="2:12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</row>
    <row r="93" spans="2:12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</row>
    <row r="94" spans="2:12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</row>
    <row r="95" spans="2:12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</row>
    <row r="96" spans="2:12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</row>
    <row r="97" spans="2:12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</row>
    <row r="98" spans="2:12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</row>
    <row r="99" spans="2:12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</row>
    <row r="100" spans="2:12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</row>
    <row r="101" spans="2:12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</row>
    <row r="102" spans="2:12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</row>
    <row r="103" spans="2:12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</row>
    <row r="104" spans="2:12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</row>
    <row r="105" spans="2:12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</row>
    <row r="106" spans="2:12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</row>
    <row r="107" spans="2:12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</row>
    <row r="108" spans="2:12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</row>
    <row r="109" spans="2:12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</row>
    <row r="110" spans="2:12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</row>
    <row r="111" spans="2:12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</row>
    <row r="112" spans="2:12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</row>
    <row r="113" spans="2:12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</row>
    <row r="114" spans="2:12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</row>
    <row r="115" spans="2:12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</row>
    <row r="116" spans="2:12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</row>
    <row r="117" spans="2:12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</row>
    <row r="118" spans="2:12">
      <c r="B118" s="101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</row>
    <row r="119" spans="2:12">
      <c r="B119" s="101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</row>
    <row r="120" spans="2:12">
      <c r="B120" s="101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</row>
    <row r="121" spans="2:12">
      <c r="B121" s="101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</row>
    <row r="122" spans="2:12">
      <c r="B122" s="101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</row>
    <row r="123" spans="2:12">
      <c r="B123" s="101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</row>
    <row r="124" spans="2:12">
      <c r="B124" s="101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</row>
    <row r="125" spans="2:12">
      <c r="B125" s="101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</row>
    <row r="126" spans="2:12">
      <c r="B126" s="101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</row>
    <row r="127" spans="2:12">
      <c r="B127" s="101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</row>
    <row r="128" spans="2:12">
      <c r="B128" s="101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</row>
    <row r="129" spans="2:12">
      <c r="B129" s="101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</row>
    <row r="130" spans="2:12">
      <c r="B130" s="101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</row>
    <row r="131" spans="2:12">
      <c r="B131" s="101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</row>
    <row r="132" spans="2:12">
      <c r="B132" s="101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</row>
    <row r="133" spans="2:12">
      <c r="B133" s="101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</row>
    <row r="134" spans="2:12">
      <c r="B134" s="101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</row>
    <row r="135" spans="2:12">
      <c r="B135" s="101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</row>
    <row r="136" spans="2:12">
      <c r="B136" s="101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</row>
    <row r="137" spans="2:12">
      <c r="B137" s="101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</row>
    <row r="138" spans="2:12">
      <c r="B138" s="101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</row>
    <row r="139" spans="2:12">
      <c r="B139" s="101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</row>
    <row r="140" spans="2:12">
      <c r="B140" s="101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</row>
    <row r="141" spans="2:12">
      <c r="B141" s="101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</row>
    <row r="142" spans="2:12">
      <c r="B142" s="101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</row>
    <row r="143" spans="2:12">
      <c r="B143" s="101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</row>
    <row r="144" spans="2:12">
      <c r="B144" s="101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</row>
    <row r="145" spans="2:12"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</row>
    <row r="146" spans="2:12">
      <c r="B146" s="101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</row>
    <row r="147" spans="2:12">
      <c r="B147" s="101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</row>
    <row r="148" spans="2:12">
      <c r="B148" s="101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</row>
    <row r="149" spans="2:12">
      <c r="B149" s="101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</row>
    <row r="150" spans="2:12">
      <c r="B150" s="101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</row>
    <row r="151" spans="2:12">
      <c r="B151" s="101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</row>
    <row r="152" spans="2:12">
      <c r="B152" s="101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</row>
    <row r="153" spans="2:12">
      <c r="B153" s="101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</row>
    <row r="154" spans="2:12">
      <c r="B154" s="101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</row>
    <row r="155" spans="2:12">
      <c r="B155" s="101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</row>
    <row r="156" spans="2:12">
      <c r="B156" s="101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</row>
    <row r="157" spans="2:12">
      <c r="B157" s="101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</row>
    <row r="158" spans="2:12">
      <c r="B158" s="101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</row>
    <row r="159" spans="2:12">
      <c r="B159" s="101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</row>
    <row r="160" spans="2:12">
      <c r="B160" s="101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</row>
    <row r="161" spans="2:12">
      <c r="B161" s="101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</row>
    <row r="162" spans="2:12">
      <c r="B162" s="101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</row>
    <row r="163" spans="2:12">
      <c r="B163" s="101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</row>
    <row r="164" spans="2:12">
      <c r="B164" s="101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</row>
    <row r="165" spans="2:12">
      <c r="B165" s="101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</row>
    <row r="166" spans="2:12">
      <c r="B166" s="101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</row>
    <row r="167" spans="2:12">
      <c r="B167" s="101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</row>
    <row r="168" spans="2:12">
      <c r="B168" s="101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</row>
    <row r="169" spans="2:12">
      <c r="B169" s="101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</row>
    <row r="170" spans="2:12">
      <c r="B170" s="101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</row>
    <row r="171" spans="2:12">
      <c r="B171" s="101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</row>
    <row r="172" spans="2:12">
      <c r="B172" s="101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</row>
    <row r="173" spans="2:12">
      <c r="B173" s="101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</row>
    <row r="174" spans="2:12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</row>
    <row r="175" spans="2:12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</row>
    <row r="176" spans="2:12">
      <c r="B176" s="101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</row>
    <row r="177" spans="2:12">
      <c r="B177" s="101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</row>
    <row r="178" spans="2:12">
      <c r="B178" s="101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</row>
    <row r="179" spans="2:12">
      <c r="B179" s="101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</row>
    <row r="180" spans="2:12">
      <c r="B180" s="101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</row>
    <row r="181" spans="2:12">
      <c r="B181" s="101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</row>
    <row r="182" spans="2:12">
      <c r="B182" s="101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</row>
    <row r="183" spans="2:12">
      <c r="B183" s="101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</row>
    <row r="184" spans="2:12">
      <c r="B184" s="101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</row>
    <row r="185" spans="2:12">
      <c r="B185" s="101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</row>
    <row r="186" spans="2:12">
      <c r="B186" s="101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</row>
    <row r="187" spans="2:12">
      <c r="B187" s="101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</row>
    <row r="188" spans="2:12">
      <c r="B188" s="101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</row>
    <row r="189" spans="2:12">
      <c r="B189" s="101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</row>
    <row r="190" spans="2:12">
      <c r="B190" s="101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</row>
    <row r="191" spans="2:12">
      <c r="B191" s="101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</row>
    <row r="192" spans="2:12">
      <c r="B192" s="101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</row>
    <row r="193" spans="2:12">
      <c r="B193" s="101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</row>
    <row r="194" spans="2:12">
      <c r="B194" s="101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</row>
    <row r="195" spans="2:12">
      <c r="B195" s="101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</row>
    <row r="196" spans="2:12">
      <c r="B196" s="101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</row>
    <row r="197" spans="2:12">
      <c r="B197" s="101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</row>
    <row r="198" spans="2:12">
      <c r="B198" s="101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</row>
    <row r="199" spans="2:12">
      <c r="B199" s="101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</row>
    <row r="200" spans="2:12">
      <c r="B200" s="101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</row>
    <row r="201" spans="2:12">
      <c r="B201" s="101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</row>
    <row r="202" spans="2:12">
      <c r="B202" s="101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</row>
    <row r="203" spans="2:12">
      <c r="B203" s="101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</row>
    <row r="204" spans="2:12">
      <c r="B204" s="101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</row>
    <row r="205" spans="2:12">
      <c r="B205" s="101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</row>
    <row r="206" spans="2:12">
      <c r="B206" s="101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</row>
    <row r="207" spans="2:12">
      <c r="B207" s="101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</row>
    <row r="208" spans="2:12">
      <c r="B208" s="101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</row>
    <row r="209" spans="2:12">
      <c r="B209" s="101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</row>
    <row r="210" spans="2:12">
      <c r="B210" s="101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</row>
    <row r="211" spans="2:12">
      <c r="B211" s="101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</row>
    <row r="212" spans="2:12">
      <c r="B212" s="101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</row>
    <row r="213" spans="2:12">
      <c r="B213" s="101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</row>
    <row r="214" spans="2:12">
      <c r="B214" s="101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</row>
    <row r="215" spans="2:12">
      <c r="B215" s="101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</row>
    <row r="216" spans="2:12">
      <c r="B216" s="101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</row>
    <row r="217" spans="2:12">
      <c r="B217" s="101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</row>
    <row r="218" spans="2:12">
      <c r="B218" s="101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</row>
    <row r="219" spans="2:12">
      <c r="B219" s="101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</row>
    <row r="220" spans="2:12">
      <c r="B220" s="101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</row>
    <row r="221" spans="2:12">
      <c r="B221" s="101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</row>
    <row r="222" spans="2:12">
      <c r="B222" s="101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</row>
    <row r="223" spans="2:12">
      <c r="B223" s="101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</row>
    <row r="224" spans="2:12">
      <c r="B224" s="101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</row>
    <row r="225" spans="2:12">
      <c r="B225" s="101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</row>
    <row r="226" spans="2:12">
      <c r="B226" s="101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</row>
    <row r="227" spans="2:12">
      <c r="B227" s="101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</row>
    <row r="228" spans="2:12">
      <c r="B228" s="101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</row>
    <row r="229" spans="2:12">
      <c r="B229" s="101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</row>
    <row r="230" spans="2:12">
      <c r="B230" s="101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</row>
    <row r="231" spans="2:12">
      <c r="B231" s="101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</row>
    <row r="232" spans="2:12">
      <c r="B232" s="101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</row>
    <row r="233" spans="2:12">
      <c r="B233" s="101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</row>
    <row r="234" spans="2:12">
      <c r="B234" s="101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</row>
    <row r="235" spans="2:12">
      <c r="B235" s="101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</row>
    <row r="236" spans="2:12">
      <c r="B236" s="101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</row>
    <row r="237" spans="2:12">
      <c r="B237" s="101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</row>
    <row r="238" spans="2:12">
      <c r="B238" s="101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</row>
    <row r="239" spans="2:12">
      <c r="B239" s="101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</row>
    <row r="240" spans="2:12">
      <c r="B240" s="101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</row>
    <row r="241" spans="2:12">
      <c r="B241" s="101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</row>
    <row r="242" spans="2:12">
      <c r="B242" s="101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</row>
    <row r="243" spans="2:12">
      <c r="B243" s="101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</row>
    <row r="244" spans="2:12">
      <c r="B244" s="101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</row>
    <row r="245" spans="2:12">
      <c r="B245" s="101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</row>
    <row r="246" spans="2:12">
      <c r="B246" s="101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</row>
    <row r="247" spans="2:12">
      <c r="B247" s="101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</row>
    <row r="248" spans="2:12">
      <c r="B248" s="101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</row>
    <row r="249" spans="2:12">
      <c r="B249" s="101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</row>
    <row r="250" spans="2:12">
      <c r="B250" s="101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</row>
    <row r="251" spans="2:12">
      <c r="B251" s="101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</row>
    <row r="252" spans="2:12">
      <c r="B252" s="101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</row>
    <row r="253" spans="2:12">
      <c r="B253" s="101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</row>
    <row r="254" spans="2:12">
      <c r="B254" s="101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</row>
    <row r="255" spans="2:12">
      <c r="B255" s="101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</row>
    <row r="256" spans="2:12">
      <c r="B256" s="101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</row>
    <row r="257" spans="2:12">
      <c r="B257" s="101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</row>
    <row r="258" spans="2:12">
      <c r="B258" s="101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</row>
    <row r="259" spans="2:12">
      <c r="B259" s="101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</row>
    <row r="260" spans="2:12">
      <c r="B260" s="101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</row>
    <row r="261" spans="2:12">
      <c r="B261" s="101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</row>
    <row r="262" spans="2:12">
      <c r="B262" s="101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</row>
    <row r="263" spans="2:12">
      <c r="B263" s="101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</row>
    <row r="264" spans="2:12">
      <c r="B264" s="101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</row>
    <row r="265" spans="2:12">
      <c r="B265" s="101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</row>
    <row r="266" spans="2:12">
      <c r="B266" s="101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</row>
    <row r="267" spans="2:12">
      <c r="B267" s="101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</row>
    <row r="268" spans="2:12">
      <c r="B268" s="101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</row>
    <row r="269" spans="2:12">
      <c r="B269" s="101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</row>
    <row r="270" spans="2:12">
      <c r="B270" s="101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</row>
    <row r="271" spans="2:12">
      <c r="B271" s="101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</row>
    <row r="272" spans="2:12">
      <c r="B272" s="101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</row>
    <row r="273" spans="2:12">
      <c r="B273" s="101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</row>
    <row r="274" spans="2:12">
      <c r="B274" s="101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</row>
    <row r="275" spans="2:12">
      <c r="B275" s="101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</row>
    <row r="276" spans="2:12">
      <c r="B276" s="101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</row>
    <row r="277" spans="2:12">
      <c r="B277" s="101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</row>
    <row r="278" spans="2:12">
      <c r="B278" s="101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</row>
    <row r="279" spans="2:12">
      <c r="B279" s="101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</row>
    <row r="280" spans="2:12">
      <c r="B280" s="101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</row>
    <row r="281" spans="2:12">
      <c r="B281" s="101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</row>
    <row r="282" spans="2:12">
      <c r="B282" s="101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</row>
    <row r="283" spans="2:12">
      <c r="B283" s="101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</row>
    <row r="284" spans="2:12">
      <c r="B284" s="101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</row>
    <row r="285" spans="2:12">
      <c r="B285" s="101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</row>
    <row r="286" spans="2:12">
      <c r="B286" s="101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</row>
    <row r="287" spans="2:12">
      <c r="B287" s="101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</row>
    <row r="288" spans="2:12">
      <c r="B288" s="101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</row>
    <row r="289" spans="2:12">
      <c r="B289" s="101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</row>
    <row r="290" spans="2:12">
      <c r="B290" s="101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</row>
    <row r="291" spans="2:12">
      <c r="B291" s="101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</row>
    <row r="292" spans="2:12">
      <c r="B292" s="101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</row>
    <row r="293" spans="2:12">
      <c r="B293" s="101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</row>
    <row r="294" spans="2:12">
      <c r="B294" s="101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</row>
    <row r="295" spans="2:12">
      <c r="B295" s="101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</row>
    <row r="296" spans="2:12">
      <c r="B296" s="101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</row>
    <row r="297" spans="2:12">
      <c r="B297" s="101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</row>
    <row r="298" spans="2:12">
      <c r="B298" s="101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</row>
    <row r="299" spans="2:12">
      <c r="B299" s="101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</row>
    <row r="300" spans="2:12">
      <c r="B300" s="101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</row>
    <row r="301" spans="2:12">
      <c r="B301" s="101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</row>
    <row r="302" spans="2:12">
      <c r="B302" s="101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</row>
    <row r="303" spans="2:12">
      <c r="B303" s="101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</row>
    <row r="304" spans="2:12">
      <c r="B304" s="101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</row>
    <row r="305" spans="2:12">
      <c r="B305" s="101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</row>
    <row r="306" spans="2:12">
      <c r="B306" s="101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</row>
    <row r="307" spans="2:12">
      <c r="B307" s="101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</row>
    <row r="308" spans="2:12">
      <c r="B308" s="101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</row>
    <row r="309" spans="2:12">
      <c r="B309" s="101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</row>
    <row r="310" spans="2:12">
      <c r="B310" s="101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</row>
    <row r="311" spans="2:12">
      <c r="B311" s="101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</row>
    <row r="312" spans="2:12">
      <c r="B312" s="101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</row>
    <row r="313" spans="2:12">
      <c r="B313" s="101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</row>
    <row r="314" spans="2:12">
      <c r="B314" s="101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</row>
    <row r="315" spans="2:12">
      <c r="B315" s="101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</row>
    <row r="316" spans="2:12">
      <c r="B316" s="101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</row>
    <row r="317" spans="2:12">
      <c r="B317" s="101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</row>
    <row r="318" spans="2:12">
      <c r="B318" s="101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</row>
    <row r="319" spans="2:12">
      <c r="B319" s="101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</row>
    <row r="320" spans="2:12">
      <c r="B320" s="101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</row>
    <row r="321" spans="2:12">
      <c r="B321" s="101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</row>
    <row r="322" spans="2:12">
      <c r="B322" s="101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</row>
    <row r="323" spans="2:12">
      <c r="B323" s="101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</row>
    <row r="324" spans="2:12">
      <c r="B324" s="101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</row>
    <row r="325" spans="2:12">
      <c r="B325" s="101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</row>
    <row r="326" spans="2:12">
      <c r="B326" s="101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</row>
    <row r="327" spans="2:12">
      <c r="B327" s="101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</row>
    <row r="328" spans="2:12">
      <c r="B328" s="101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</row>
    <row r="329" spans="2:12">
      <c r="B329" s="101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</row>
    <row r="330" spans="2:12">
      <c r="B330" s="101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</row>
    <row r="331" spans="2:12">
      <c r="B331" s="101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</row>
    <row r="332" spans="2:12">
      <c r="B332" s="101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</row>
    <row r="333" spans="2:12">
      <c r="B333" s="101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</row>
    <row r="334" spans="2:12">
      <c r="B334" s="101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</row>
    <row r="335" spans="2:12">
      <c r="B335" s="101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</row>
    <row r="336" spans="2:12">
      <c r="B336" s="101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</row>
    <row r="337" spans="2:12">
      <c r="B337" s="101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</row>
    <row r="338" spans="2:12">
      <c r="B338" s="101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</row>
    <row r="339" spans="2:12">
      <c r="B339" s="101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</row>
    <row r="340" spans="2:12">
      <c r="B340" s="101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</row>
    <row r="341" spans="2:12">
      <c r="B341" s="101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</row>
    <row r="342" spans="2:12">
      <c r="B342" s="101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</row>
    <row r="343" spans="2:12">
      <c r="B343" s="101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</row>
    <row r="344" spans="2:12">
      <c r="B344" s="101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</row>
    <row r="345" spans="2:12">
      <c r="B345" s="101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</row>
    <row r="346" spans="2:12">
      <c r="B346" s="101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</row>
    <row r="347" spans="2:12">
      <c r="B347" s="101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</row>
    <row r="348" spans="2:12">
      <c r="B348" s="101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</row>
    <row r="349" spans="2:12">
      <c r="B349" s="101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</row>
    <row r="350" spans="2:12">
      <c r="B350" s="101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</row>
    <row r="351" spans="2:12">
      <c r="B351" s="101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</row>
    <row r="352" spans="2:12">
      <c r="B352" s="101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</row>
    <row r="353" spans="2:12">
      <c r="B353" s="101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</row>
    <row r="354" spans="2:12">
      <c r="B354" s="101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</row>
    <row r="355" spans="2:12">
      <c r="B355" s="101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</row>
    <row r="356" spans="2:12">
      <c r="B356" s="101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</row>
    <row r="357" spans="2:12">
      <c r="B357" s="101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</row>
    <row r="358" spans="2:12">
      <c r="B358" s="101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</row>
    <row r="359" spans="2:12">
      <c r="B359" s="101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</row>
    <row r="360" spans="2:12">
      <c r="B360" s="101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</row>
    <row r="361" spans="2:12">
      <c r="B361" s="101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</row>
    <row r="362" spans="2:12">
      <c r="B362" s="101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</row>
    <row r="363" spans="2:12">
      <c r="B363" s="101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</row>
    <row r="364" spans="2:12">
      <c r="B364" s="101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</row>
    <row r="365" spans="2:12">
      <c r="B365" s="101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</row>
    <row r="366" spans="2:12">
      <c r="B366" s="101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</row>
    <row r="367" spans="2:12">
      <c r="B367" s="101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</row>
    <row r="368" spans="2:12">
      <c r="B368" s="101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</row>
    <row r="369" spans="2:12">
      <c r="B369" s="101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</row>
    <row r="370" spans="2:12">
      <c r="B370" s="101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</row>
    <row r="371" spans="2:12">
      <c r="B371" s="101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</row>
    <row r="372" spans="2:12">
      <c r="B372" s="101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</row>
    <row r="373" spans="2:12">
      <c r="B373" s="101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</row>
    <row r="374" spans="2:12">
      <c r="B374" s="101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</row>
    <row r="375" spans="2:12">
      <c r="B375" s="101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</row>
    <row r="376" spans="2:12">
      <c r="B376" s="101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</row>
    <row r="377" spans="2:12">
      <c r="B377" s="101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</row>
    <row r="378" spans="2:12">
      <c r="B378" s="101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</row>
    <row r="379" spans="2:12">
      <c r="B379" s="101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</row>
    <row r="380" spans="2:12">
      <c r="B380" s="101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</row>
    <row r="381" spans="2:12">
      <c r="B381" s="101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</row>
    <row r="382" spans="2:12">
      <c r="B382" s="101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</row>
    <row r="383" spans="2:12">
      <c r="B383" s="101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</row>
    <row r="384" spans="2:12">
      <c r="B384" s="101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</row>
    <row r="385" spans="2:12">
      <c r="B385" s="101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</row>
    <row r="386" spans="2:12">
      <c r="B386" s="101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</row>
    <row r="387" spans="2:12">
      <c r="B387" s="101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</row>
    <row r="388" spans="2:12">
      <c r="B388" s="101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</row>
    <row r="389" spans="2:12">
      <c r="B389" s="101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</row>
    <row r="390" spans="2:12">
      <c r="B390" s="101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</row>
    <row r="391" spans="2:12">
      <c r="B391" s="101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</row>
    <row r="392" spans="2:12">
      <c r="B392" s="101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</row>
    <row r="393" spans="2:12">
      <c r="B393" s="101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</row>
    <row r="394" spans="2:12">
      <c r="B394" s="101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</row>
    <row r="395" spans="2:12">
      <c r="B395" s="101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</row>
    <row r="396" spans="2:12">
      <c r="B396" s="101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</row>
    <row r="397" spans="2:12">
      <c r="B397" s="101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</row>
    <row r="398" spans="2:12">
      <c r="B398" s="101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</row>
    <row r="399" spans="2:12">
      <c r="B399" s="101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</row>
    <row r="400" spans="2:12">
      <c r="B400" s="101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</row>
    <row r="401" spans="2:12">
      <c r="B401" s="101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</row>
    <row r="402" spans="2:12">
      <c r="B402" s="101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</row>
    <row r="403" spans="2:12">
      <c r="B403" s="101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</row>
    <row r="404" spans="2:12">
      <c r="B404" s="101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</row>
    <row r="405" spans="2:12">
      <c r="B405" s="101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</row>
    <row r="406" spans="2:12">
      <c r="B406" s="101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</row>
    <row r="407" spans="2:12">
      <c r="B407" s="101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</row>
    <row r="408" spans="2:12">
      <c r="B408" s="101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</row>
    <row r="409" spans="2:12">
      <c r="B409" s="101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</row>
    <row r="410" spans="2:12">
      <c r="B410" s="101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</row>
    <row r="411" spans="2:12">
      <c r="B411" s="101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</row>
    <row r="412" spans="2:12">
      <c r="B412" s="101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</row>
    <row r="413" spans="2:12">
      <c r="B413" s="101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</row>
    <row r="414" spans="2:12">
      <c r="B414" s="101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</row>
    <row r="415" spans="2:12">
      <c r="B415" s="101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</row>
    <row r="416" spans="2:12">
      <c r="B416" s="101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</row>
    <row r="417" spans="2:12">
      <c r="B417" s="101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</row>
    <row r="418" spans="2:12">
      <c r="B418" s="101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</row>
    <row r="419" spans="2:12">
      <c r="B419" s="101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</row>
    <row r="420" spans="2:12">
      <c r="B420" s="101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</row>
    <row r="421" spans="2:12">
      <c r="B421" s="101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</row>
    <row r="422" spans="2:12">
      <c r="B422" s="101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</row>
    <row r="423" spans="2:12">
      <c r="B423" s="101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</row>
    <row r="424" spans="2:12">
      <c r="B424" s="101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</row>
    <row r="425" spans="2:12">
      <c r="B425" s="101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</row>
    <row r="426" spans="2:12">
      <c r="B426" s="101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</row>
    <row r="427" spans="2:12">
      <c r="B427" s="101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</row>
    <row r="428" spans="2:12">
      <c r="B428" s="101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</row>
    <row r="429" spans="2:12">
      <c r="B429" s="101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</row>
    <row r="430" spans="2:12">
      <c r="B430" s="101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</row>
    <row r="431" spans="2:12">
      <c r="B431" s="101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</row>
    <row r="432" spans="2:12">
      <c r="B432" s="101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</row>
    <row r="433" spans="2:12">
      <c r="B433" s="101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</row>
    <row r="434" spans="2:12">
      <c r="B434" s="101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</row>
    <row r="435" spans="2:12">
      <c r="B435" s="101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</row>
    <row r="436" spans="2:12">
      <c r="B436" s="101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</row>
    <row r="437" spans="2:12">
      <c r="B437" s="101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</row>
    <row r="438" spans="2:12">
      <c r="B438" s="101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</row>
    <row r="439" spans="2:12">
      <c r="B439" s="101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</row>
    <row r="440" spans="2:12">
      <c r="B440" s="101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</row>
    <row r="441" spans="2:12">
      <c r="B441" s="101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</row>
    <row r="442" spans="2:12">
      <c r="B442" s="101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</row>
    <row r="443" spans="2:12">
      <c r="B443" s="101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</row>
    <row r="444" spans="2:12">
      <c r="B444" s="101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</row>
    <row r="445" spans="2:12">
      <c r="B445" s="101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</row>
    <row r="446" spans="2:12">
      <c r="B446" s="101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</row>
    <row r="447" spans="2:12">
      <c r="B447" s="101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</row>
    <row r="448" spans="2:12">
      <c r="B448" s="101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</row>
    <row r="449" spans="2:12">
      <c r="B449" s="101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</row>
    <row r="450" spans="2:12">
      <c r="B450" s="101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</row>
    <row r="451" spans="2:12">
      <c r="B451" s="101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</row>
    <row r="452" spans="2:12">
      <c r="B452" s="101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</row>
    <row r="453" spans="2:12">
      <c r="B453" s="101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</row>
    <row r="454" spans="2:12">
      <c r="B454" s="101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</row>
    <row r="455" spans="2:12">
      <c r="B455" s="101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</row>
    <row r="456" spans="2:12">
      <c r="B456" s="101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</row>
    <row r="457" spans="2:12">
      <c r="B457" s="101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</row>
    <row r="458" spans="2:12">
      <c r="B458" s="101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</row>
    <row r="459" spans="2:12">
      <c r="B459" s="101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</row>
    <row r="460" spans="2:12">
      <c r="B460" s="101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</row>
    <row r="461" spans="2:12">
      <c r="B461" s="101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</row>
    <row r="462" spans="2:12">
      <c r="B462" s="101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</row>
    <row r="463" spans="2:12">
      <c r="B463" s="101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</row>
    <row r="464" spans="2:12">
      <c r="B464" s="101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</row>
    <row r="465" spans="2:12">
      <c r="B465" s="101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</row>
    <row r="466" spans="2:12">
      <c r="B466" s="101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</row>
    <row r="467" spans="2:12">
      <c r="B467" s="101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</row>
    <row r="468" spans="2:12">
      <c r="B468" s="101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</row>
    <row r="469" spans="2:12">
      <c r="B469" s="101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</row>
    <row r="470" spans="2:12">
      <c r="B470" s="101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</row>
    <row r="471" spans="2:12">
      <c r="B471" s="101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</row>
    <row r="472" spans="2:12">
      <c r="B472" s="101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</row>
    <row r="473" spans="2:12">
      <c r="B473" s="101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</row>
    <row r="474" spans="2:12">
      <c r="B474" s="101"/>
      <c r="C474" s="101"/>
      <c r="D474" s="101"/>
      <c r="E474" s="102"/>
      <c r="F474" s="102"/>
      <c r="G474" s="102"/>
      <c r="H474" s="102"/>
      <c r="I474" s="102"/>
      <c r="J474" s="102"/>
      <c r="K474" s="102"/>
      <c r="L474" s="102"/>
    </row>
    <row r="475" spans="2:12">
      <c r="B475" s="101"/>
      <c r="C475" s="101"/>
      <c r="D475" s="101"/>
      <c r="E475" s="102"/>
      <c r="F475" s="102"/>
      <c r="G475" s="102"/>
      <c r="H475" s="102"/>
      <c r="I475" s="102"/>
      <c r="J475" s="102"/>
      <c r="K475" s="102"/>
      <c r="L475" s="102"/>
    </row>
    <row r="476" spans="2:12">
      <c r="B476" s="101"/>
      <c r="C476" s="101"/>
      <c r="D476" s="101"/>
      <c r="E476" s="102"/>
      <c r="F476" s="102"/>
      <c r="G476" s="102"/>
      <c r="H476" s="102"/>
      <c r="I476" s="102"/>
      <c r="J476" s="102"/>
      <c r="K476" s="102"/>
      <c r="L476" s="102"/>
    </row>
    <row r="477" spans="2:12">
      <c r="B477" s="101"/>
      <c r="C477" s="101"/>
      <c r="D477" s="101"/>
      <c r="E477" s="102"/>
      <c r="F477" s="102"/>
      <c r="G477" s="102"/>
      <c r="H477" s="102"/>
      <c r="I477" s="102"/>
      <c r="J477" s="102"/>
      <c r="K477" s="102"/>
      <c r="L477" s="102"/>
    </row>
    <row r="478" spans="2:12">
      <c r="B478" s="101"/>
      <c r="C478" s="101"/>
      <c r="D478" s="101"/>
      <c r="E478" s="102"/>
      <c r="F478" s="102"/>
      <c r="G478" s="102"/>
      <c r="H478" s="102"/>
      <c r="I478" s="102"/>
      <c r="J478" s="102"/>
      <c r="K478" s="102"/>
      <c r="L478" s="102"/>
    </row>
    <row r="479" spans="2:12">
      <c r="B479" s="101"/>
      <c r="C479" s="101"/>
      <c r="D479" s="101"/>
      <c r="E479" s="102"/>
      <c r="F479" s="102"/>
      <c r="G479" s="102"/>
      <c r="H479" s="102"/>
      <c r="I479" s="102"/>
      <c r="J479" s="102"/>
      <c r="K479" s="102"/>
      <c r="L479" s="102"/>
    </row>
    <row r="480" spans="2:12">
      <c r="B480" s="101"/>
      <c r="C480" s="101"/>
      <c r="D480" s="101"/>
      <c r="E480" s="102"/>
      <c r="F480" s="102"/>
      <c r="G480" s="102"/>
      <c r="H480" s="102"/>
      <c r="I480" s="102"/>
      <c r="J480" s="102"/>
      <c r="K480" s="102"/>
      <c r="L480" s="102"/>
    </row>
    <row r="481" spans="2:12">
      <c r="B481" s="101"/>
      <c r="C481" s="101"/>
      <c r="D481" s="101"/>
      <c r="E481" s="102"/>
      <c r="F481" s="102"/>
      <c r="G481" s="102"/>
      <c r="H481" s="102"/>
      <c r="I481" s="102"/>
      <c r="J481" s="102"/>
      <c r="K481" s="102"/>
      <c r="L481" s="102"/>
    </row>
    <row r="482" spans="2:12">
      <c r="B482" s="101"/>
      <c r="C482" s="101"/>
      <c r="D482" s="101"/>
      <c r="E482" s="102"/>
      <c r="F482" s="102"/>
      <c r="G482" s="102"/>
      <c r="H482" s="102"/>
      <c r="I482" s="102"/>
      <c r="J482" s="102"/>
      <c r="K482" s="102"/>
      <c r="L482" s="102"/>
    </row>
    <row r="483" spans="2:12">
      <c r="B483" s="101"/>
      <c r="C483" s="101"/>
      <c r="D483" s="101"/>
      <c r="E483" s="102"/>
      <c r="F483" s="102"/>
      <c r="G483" s="102"/>
      <c r="H483" s="102"/>
      <c r="I483" s="102"/>
      <c r="J483" s="102"/>
      <c r="K483" s="102"/>
      <c r="L483" s="102"/>
    </row>
    <row r="484" spans="2:12">
      <c r="B484" s="101"/>
      <c r="C484" s="101"/>
      <c r="D484" s="101"/>
      <c r="E484" s="102"/>
      <c r="F484" s="102"/>
      <c r="G484" s="102"/>
      <c r="H484" s="102"/>
      <c r="I484" s="102"/>
      <c r="J484" s="102"/>
      <c r="K484" s="102"/>
      <c r="L484" s="102"/>
    </row>
    <row r="485" spans="2:12">
      <c r="B485" s="101"/>
      <c r="C485" s="101"/>
      <c r="D485" s="101"/>
      <c r="E485" s="102"/>
      <c r="F485" s="102"/>
      <c r="G485" s="102"/>
      <c r="H485" s="102"/>
      <c r="I485" s="102"/>
      <c r="J485" s="102"/>
      <c r="K485" s="102"/>
      <c r="L485" s="102"/>
    </row>
    <row r="486" spans="2:12">
      <c r="B486" s="101"/>
      <c r="C486" s="101"/>
      <c r="D486" s="101"/>
      <c r="E486" s="102"/>
      <c r="F486" s="102"/>
      <c r="G486" s="102"/>
      <c r="H486" s="102"/>
      <c r="I486" s="102"/>
      <c r="J486" s="102"/>
      <c r="K486" s="102"/>
      <c r="L486" s="102"/>
    </row>
    <row r="487" spans="2:12">
      <c r="B487" s="101"/>
      <c r="C487" s="101"/>
      <c r="D487" s="101"/>
      <c r="E487" s="102"/>
      <c r="F487" s="102"/>
      <c r="G487" s="102"/>
      <c r="H487" s="102"/>
      <c r="I487" s="102"/>
      <c r="J487" s="102"/>
      <c r="K487" s="102"/>
      <c r="L487" s="102"/>
    </row>
    <row r="488" spans="2:12">
      <c r="B488" s="101"/>
      <c r="C488" s="101"/>
      <c r="D488" s="101"/>
      <c r="E488" s="102"/>
      <c r="F488" s="102"/>
      <c r="G488" s="102"/>
      <c r="H488" s="102"/>
      <c r="I488" s="102"/>
      <c r="J488" s="102"/>
      <c r="K488" s="102"/>
      <c r="L488" s="102"/>
    </row>
    <row r="489" spans="2:12">
      <c r="B489" s="101"/>
      <c r="C489" s="101"/>
      <c r="D489" s="101"/>
      <c r="E489" s="102"/>
      <c r="F489" s="102"/>
      <c r="G489" s="102"/>
      <c r="H489" s="102"/>
      <c r="I489" s="102"/>
      <c r="J489" s="102"/>
      <c r="K489" s="102"/>
      <c r="L489" s="102"/>
    </row>
    <row r="490" spans="2:12">
      <c r="B490" s="101"/>
      <c r="C490" s="101"/>
      <c r="D490" s="101"/>
      <c r="E490" s="102"/>
      <c r="F490" s="102"/>
      <c r="G490" s="102"/>
      <c r="H490" s="102"/>
      <c r="I490" s="102"/>
      <c r="J490" s="102"/>
      <c r="K490" s="102"/>
      <c r="L490" s="102"/>
    </row>
    <row r="491" spans="2:12">
      <c r="B491" s="101"/>
      <c r="C491" s="101"/>
      <c r="D491" s="101"/>
      <c r="E491" s="102"/>
      <c r="F491" s="102"/>
      <c r="G491" s="102"/>
      <c r="H491" s="102"/>
      <c r="I491" s="102"/>
      <c r="J491" s="102"/>
      <c r="K491" s="102"/>
      <c r="L491" s="102"/>
    </row>
    <row r="492" spans="2:12">
      <c r="B492" s="101"/>
      <c r="C492" s="101"/>
      <c r="D492" s="101"/>
      <c r="E492" s="102"/>
      <c r="F492" s="102"/>
      <c r="G492" s="102"/>
      <c r="H492" s="102"/>
      <c r="I492" s="102"/>
      <c r="J492" s="102"/>
      <c r="K492" s="102"/>
      <c r="L492" s="102"/>
    </row>
    <row r="493" spans="2:12">
      <c r="B493" s="101"/>
      <c r="C493" s="101"/>
      <c r="D493" s="101"/>
      <c r="E493" s="102"/>
      <c r="F493" s="102"/>
      <c r="G493" s="102"/>
      <c r="H493" s="102"/>
      <c r="I493" s="102"/>
      <c r="J493" s="102"/>
      <c r="K493" s="102"/>
      <c r="L493" s="102"/>
    </row>
    <row r="494" spans="2:12">
      <c r="B494" s="101"/>
      <c r="C494" s="101"/>
      <c r="D494" s="101"/>
      <c r="E494" s="102"/>
      <c r="F494" s="102"/>
      <c r="G494" s="102"/>
      <c r="H494" s="102"/>
      <c r="I494" s="102"/>
      <c r="J494" s="102"/>
      <c r="K494" s="102"/>
      <c r="L494" s="102"/>
    </row>
    <row r="495" spans="2:12">
      <c r="B495" s="101"/>
      <c r="C495" s="101"/>
      <c r="D495" s="101"/>
      <c r="E495" s="102"/>
      <c r="F495" s="102"/>
      <c r="G495" s="102"/>
      <c r="H495" s="102"/>
      <c r="I495" s="102"/>
      <c r="J495" s="102"/>
      <c r="K495" s="102"/>
      <c r="L495" s="102"/>
    </row>
    <row r="496" spans="2:12">
      <c r="B496" s="101"/>
      <c r="C496" s="101"/>
      <c r="D496" s="101"/>
      <c r="E496" s="102"/>
      <c r="F496" s="102"/>
      <c r="G496" s="102"/>
      <c r="H496" s="102"/>
      <c r="I496" s="102"/>
      <c r="J496" s="102"/>
      <c r="K496" s="102"/>
      <c r="L496" s="102"/>
    </row>
    <row r="497" spans="2:12">
      <c r="B497" s="101"/>
      <c r="C497" s="101"/>
      <c r="D497" s="101"/>
      <c r="E497" s="102"/>
      <c r="F497" s="102"/>
      <c r="G497" s="102"/>
      <c r="H497" s="102"/>
      <c r="I497" s="102"/>
      <c r="J497" s="102"/>
      <c r="K497" s="102"/>
      <c r="L497" s="102"/>
    </row>
    <row r="498" spans="2:12">
      <c r="B498" s="101"/>
      <c r="C498" s="101"/>
      <c r="D498" s="101"/>
      <c r="E498" s="102"/>
      <c r="F498" s="102"/>
      <c r="G498" s="102"/>
      <c r="H498" s="102"/>
      <c r="I498" s="102"/>
      <c r="J498" s="102"/>
      <c r="K498" s="102"/>
      <c r="L498" s="102"/>
    </row>
    <row r="499" spans="2:12">
      <c r="B499" s="101"/>
      <c r="C499" s="101"/>
      <c r="D499" s="101"/>
      <c r="E499" s="102"/>
      <c r="F499" s="102"/>
      <c r="G499" s="102"/>
      <c r="H499" s="102"/>
      <c r="I499" s="102"/>
      <c r="J499" s="102"/>
      <c r="K499" s="102"/>
      <c r="L499" s="102"/>
    </row>
    <row r="500" spans="2:12">
      <c r="B500" s="101"/>
      <c r="C500" s="101"/>
      <c r="D500" s="101"/>
      <c r="E500" s="102"/>
      <c r="F500" s="102"/>
      <c r="G500" s="102"/>
      <c r="H500" s="102"/>
      <c r="I500" s="102"/>
      <c r="J500" s="102"/>
      <c r="K500" s="102"/>
      <c r="L500" s="102"/>
    </row>
    <row r="501" spans="2:12">
      <c r="B501" s="101"/>
      <c r="C501" s="101"/>
      <c r="D501" s="101"/>
      <c r="E501" s="102"/>
      <c r="F501" s="102"/>
      <c r="G501" s="102"/>
      <c r="H501" s="102"/>
      <c r="I501" s="102"/>
      <c r="J501" s="102"/>
      <c r="K501" s="102"/>
      <c r="L501" s="102"/>
    </row>
    <row r="502" spans="2:12">
      <c r="B502" s="101"/>
      <c r="C502" s="101"/>
      <c r="D502" s="101"/>
      <c r="E502" s="102"/>
      <c r="F502" s="102"/>
      <c r="G502" s="102"/>
      <c r="H502" s="102"/>
      <c r="I502" s="102"/>
      <c r="J502" s="102"/>
      <c r="K502" s="102"/>
      <c r="L502" s="102"/>
    </row>
    <row r="503" spans="2:12">
      <c r="B503" s="101"/>
      <c r="C503" s="101"/>
      <c r="D503" s="101"/>
      <c r="E503" s="102"/>
      <c r="F503" s="102"/>
      <c r="G503" s="102"/>
      <c r="H503" s="102"/>
      <c r="I503" s="102"/>
      <c r="J503" s="102"/>
      <c r="K503" s="102"/>
      <c r="L503" s="102"/>
    </row>
    <row r="504" spans="2:12">
      <c r="B504" s="101"/>
      <c r="C504" s="101"/>
      <c r="D504" s="101"/>
      <c r="E504" s="102"/>
      <c r="F504" s="102"/>
      <c r="G504" s="102"/>
      <c r="H504" s="102"/>
      <c r="I504" s="102"/>
      <c r="J504" s="102"/>
      <c r="K504" s="102"/>
      <c r="L504" s="102"/>
    </row>
    <row r="505" spans="2:12">
      <c r="B505" s="101"/>
      <c r="C505" s="101"/>
      <c r="D505" s="101"/>
      <c r="E505" s="102"/>
      <c r="F505" s="102"/>
      <c r="G505" s="102"/>
      <c r="H505" s="102"/>
      <c r="I505" s="102"/>
      <c r="J505" s="102"/>
      <c r="K505" s="102"/>
      <c r="L505" s="102"/>
    </row>
    <row r="506" spans="2:12">
      <c r="B506" s="101"/>
      <c r="C506" s="101"/>
      <c r="D506" s="101"/>
      <c r="E506" s="102"/>
      <c r="F506" s="102"/>
      <c r="G506" s="102"/>
      <c r="H506" s="102"/>
      <c r="I506" s="102"/>
      <c r="J506" s="102"/>
      <c r="K506" s="102"/>
      <c r="L506" s="102"/>
    </row>
    <row r="507" spans="2:12">
      <c r="B507" s="101"/>
      <c r="C507" s="101"/>
      <c r="D507" s="101"/>
      <c r="E507" s="102"/>
      <c r="F507" s="102"/>
      <c r="G507" s="102"/>
      <c r="H507" s="102"/>
      <c r="I507" s="102"/>
      <c r="J507" s="102"/>
      <c r="K507" s="102"/>
      <c r="L507" s="102"/>
    </row>
    <row r="508" spans="2:12">
      <c r="B508" s="101"/>
      <c r="C508" s="101"/>
      <c r="D508" s="101"/>
      <c r="E508" s="102"/>
      <c r="F508" s="102"/>
      <c r="G508" s="102"/>
      <c r="H508" s="102"/>
      <c r="I508" s="102"/>
      <c r="J508" s="102"/>
      <c r="K508" s="102"/>
      <c r="L508" s="102"/>
    </row>
    <row r="509" spans="2:12">
      <c r="B509" s="101"/>
      <c r="C509" s="101"/>
      <c r="D509" s="101"/>
      <c r="E509" s="102"/>
      <c r="F509" s="102"/>
      <c r="G509" s="102"/>
      <c r="H509" s="102"/>
      <c r="I509" s="102"/>
      <c r="J509" s="102"/>
      <c r="K509" s="102"/>
      <c r="L509" s="102"/>
    </row>
    <row r="510" spans="2:12">
      <c r="B510" s="101"/>
      <c r="C510" s="101"/>
      <c r="D510" s="101"/>
      <c r="E510" s="102"/>
      <c r="F510" s="102"/>
      <c r="G510" s="102"/>
      <c r="H510" s="102"/>
      <c r="I510" s="102"/>
      <c r="J510" s="102"/>
      <c r="K510" s="102"/>
      <c r="L510" s="102"/>
    </row>
    <row r="511" spans="2:12">
      <c r="B511" s="101"/>
      <c r="C511" s="101"/>
      <c r="D511" s="101"/>
      <c r="E511" s="102"/>
      <c r="F511" s="102"/>
      <c r="G511" s="102"/>
      <c r="H511" s="102"/>
      <c r="I511" s="102"/>
      <c r="J511" s="102"/>
      <c r="K511" s="102"/>
      <c r="L511" s="102"/>
    </row>
    <row r="512" spans="2:12">
      <c r="B512" s="101"/>
      <c r="C512" s="101"/>
      <c r="D512" s="101"/>
      <c r="E512" s="102"/>
      <c r="F512" s="102"/>
      <c r="G512" s="102"/>
      <c r="H512" s="102"/>
      <c r="I512" s="102"/>
      <c r="J512" s="102"/>
      <c r="K512" s="102"/>
      <c r="L512" s="102"/>
    </row>
    <row r="513" spans="2:12">
      <c r="B513" s="101"/>
      <c r="C513" s="101"/>
      <c r="D513" s="101"/>
      <c r="E513" s="102"/>
      <c r="F513" s="102"/>
      <c r="G513" s="102"/>
      <c r="H513" s="102"/>
      <c r="I513" s="102"/>
      <c r="J513" s="102"/>
      <c r="K513" s="102"/>
      <c r="L513" s="102"/>
    </row>
    <row r="514" spans="2:12">
      <c r="B514" s="101"/>
      <c r="C514" s="101"/>
      <c r="D514" s="101"/>
      <c r="E514" s="102"/>
      <c r="F514" s="102"/>
      <c r="G514" s="102"/>
      <c r="H514" s="102"/>
      <c r="I514" s="102"/>
      <c r="J514" s="102"/>
      <c r="K514" s="102"/>
      <c r="L514" s="102"/>
    </row>
    <row r="515" spans="2:12">
      <c r="B515" s="101"/>
      <c r="C515" s="101"/>
      <c r="D515" s="101"/>
      <c r="E515" s="102"/>
      <c r="F515" s="102"/>
      <c r="G515" s="102"/>
      <c r="H515" s="102"/>
      <c r="I515" s="102"/>
      <c r="J515" s="102"/>
      <c r="K515" s="102"/>
      <c r="L515" s="102"/>
    </row>
    <row r="516" spans="2:12">
      <c r="B516" s="101"/>
      <c r="C516" s="101"/>
      <c r="D516" s="101"/>
      <c r="E516" s="102"/>
      <c r="F516" s="102"/>
      <c r="G516" s="102"/>
      <c r="H516" s="102"/>
      <c r="I516" s="102"/>
      <c r="J516" s="102"/>
      <c r="K516" s="102"/>
      <c r="L516" s="102"/>
    </row>
    <row r="517" spans="2:12">
      <c r="B517" s="101"/>
      <c r="C517" s="101"/>
      <c r="D517" s="101"/>
      <c r="E517" s="102"/>
      <c r="F517" s="102"/>
      <c r="G517" s="102"/>
      <c r="H517" s="102"/>
      <c r="I517" s="102"/>
      <c r="J517" s="102"/>
      <c r="K517" s="102"/>
      <c r="L517" s="102"/>
    </row>
    <row r="518" spans="2:12">
      <c r="B518" s="101"/>
      <c r="C518" s="101"/>
      <c r="D518" s="101"/>
      <c r="E518" s="102"/>
      <c r="F518" s="102"/>
      <c r="G518" s="102"/>
      <c r="H518" s="102"/>
      <c r="I518" s="102"/>
      <c r="J518" s="102"/>
      <c r="K518" s="102"/>
      <c r="L518" s="102"/>
    </row>
    <row r="519" spans="2:12">
      <c r="B519" s="101"/>
      <c r="C519" s="101"/>
      <c r="D519" s="101"/>
      <c r="E519" s="102"/>
      <c r="F519" s="102"/>
      <c r="G519" s="102"/>
      <c r="H519" s="102"/>
      <c r="I519" s="102"/>
      <c r="J519" s="102"/>
      <c r="K519" s="102"/>
      <c r="L519" s="102"/>
    </row>
    <row r="520" spans="2:12">
      <c r="B520" s="101"/>
      <c r="C520" s="101"/>
      <c r="D520" s="101"/>
      <c r="E520" s="102"/>
      <c r="F520" s="102"/>
      <c r="G520" s="102"/>
      <c r="H520" s="102"/>
      <c r="I520" s="102"/>
      <c r="J520" s="102"/>
      <c r="K520" s="102"/>
      <c r="L520" s="102"/>
    </row>
    <row r="521" spans="2:12">
      <c r="B521" s="101"/>
      <c r="C521" s="101"/>
      <c r="D521" s="101"/>
      <c r="E521" s="102"/>
      <c r="F521" s="102"/>
      <c r="G521" s="102"/>
      <c r="H521" s="102"/>
      <c r="I521" s="102"/>
      <c r="J521" s="102"/>
      <c r="K521" s="102"/>
      <c r="L521" s="102"/>
    </row>
    <row r="522" spans="2:12">
      <c r="B522" s="101"/>
      <c r="C522" s="101"/>
      <c r="D522" s="101"/>
      <c r="E522" s="102"/>
      <c r="F522" s="102"/>
      <c r="G522" s="102"/>
      <c r="H522" s="102"/>
      <c r="I522" s="102"/>
      <c r="J522" s="102"/>
      <c r="K522" s="102"/>
      <c r="L522" s="102"/>
    </row>
    <row r="523" spans="2:12">
      <c r="B523" s="101"/>
      <c r="C523" s="101"/>
      <c r="D523" s="101"/>
      <c r="E523" s="102"/>
      <c r="F523" s="102"/>
      <c r="G523" s="102"/>
      <c r="H523" s="102"/>
      <c r="I523" s="102"/>
      <c r="J523" s="102"/>
      <c r="K523" s="102"/>
      <c r="L523" s="102"/>
    </row>
    <row r="524" spans="2:12">
      <c r="B524" s="101"/>
      <c r="C524" s="101"/>
      <c r="D524" s="101"/>
      <c r="E524" s="102"/>
      <c r="F524" s="102"/>
      <c r="G524" s="102"/>
      <c r="H524" s="102"/>
      <c r="I524" s="102"/>
      <c r="J524" s="102"/>
      <c r="K524" s="102"/>
      <c r="L524" s="102"/>
    </row>
    <row r="525" spans="2:12">
      <c r="B525" s="101"/>
      <c r="C525" s="101"/>
      <c r="D525" s="101"/>
      <c r="E525" s="102"/>
      <c r="F525" s="102"/>
      <c r="G525" s="102"/>
      <c r="H525" s="102"/>
      <c r="I525" s="102"/>
      <c r="J525" s="102"/>
      <c r="K525" s="102"/>
      <c r="L525" s="102"/>
    </row>
    <row r="526" spans="2:12">
      <c r="B526" s="101"/>
      <c r="C526" s="101"/>
      <c r="D526" s="101"/>
      <c r="E526" s="102"/>
      <c r="F526" s="102"/>
      <c r="G526" s="102"/>
      <c r="H526" s="102"/>
      <c r="I526" s="102"/>
      <c r="J526" s="102"/>
      <c r="K526" s="102"/>
      <c r="L526" s="102"/>
    </row>
    <row r="527" spans="2:12">
      <c r="B527" s="101"/>
      <c r="C527" s="101"/>
      <c r="D527" s="101"/>
      <c r="E527" s="102"/>
      <c r="F527" s="102"/>
      <c r="G527" s="102"/>
      <c r="H527" s="102"/>
      <c r="I527" s="102"/>
      <c r="J527" s="102"/>
      <c r="K527" s="102"/>
      <c r="L527" s="102"/>
    </row>
    <row r="528" spans="2:12">
      <c r="B528" s="101"/>
      <c r="C528" s="101"/>
      <c r="D528" s="101"/>
      <c r="E528" s="102"/>
      <c r="F528" s="102"/>
      <c r="G528" s="102"/>
      <c r="H528" s="102"/>
      <c r="I528" s="102"/>
      <c r="J528" s="102"/>
      <c r="K528" s="102"/>
      <c r="L528" s="102"/>
    </row>
    <row r="529" spans="2:12">
      <c r="B529" s="101"/>
      <c r="C529" s="101"/>
      <c r="D529" s="101"/>
      <c r="E529" s="102"/>
      <c r="F529" s="102"/>
      <c r="G529" s="102"/>
      <c r="H529" s="102"/>
      <c r="I529" s="102"/>
      <c r="J529" s="102"/>
      <c r="K529" s="102"/>
      <c r="L529" s="102"/>
    </row>
    <row r="530" spans="2:12">
      <c r="B530" s="101"/>
      <c r="C530" s="101"/>
      <c r="D530" s="101"/>
      <c r="E530" s="102"/>
      <c r="F530" s="102"/>
      <c r="G530" s="102"/>
      <c r="H530" s="102"/>
      <c r="I530" s="102"/>
      <c r="J530" s="102"/>
      <c r="K530" s="102"/>
      <c r="L530" s="102"/>
    </row>
  </sheetData>
  <sheetProtection sheet="1" objects="1" scenarios="1"/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 xr:uid="{00000000-0002-0000-1200-000000000000}"/>
  </dataValidations>
  <pageMargins left="0" right="0" top="0.5" bottom="0.5" header="0" footer="0.25"/>
  <pageSetup paperSize="9" scale="93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1">
    <tabColor rgb="FFFF0000"/>
    <pageSetUpPr fitToPage="1"/>
  </sheetPr>
  <dimension ref="B1:L518"/>
  <sheetViews>
    <sheetView rightToLeft="1" zoomScale="85" zoomScaleNormal="85" workbookViewId="0">
      <selection activeCell="I14" sqref="I14"/>
    </sheetView>
  </sheetViews>
  <sheetFormatPr defaultColWidth="9.140625" defaultRowHeight="18"/>
  <cols>
    <col min="1" max="1" width="6.28515625" style="1" customWidth="1"/>
    <col min="2" max="2" width="36.42578125" style="2" bestFit="1" customWidth="1"/>
    <col min="3" max="3" width="49.42578125" style="2" bestFit="1" customWidth="1"/>
    <col min="4" max="4" width="6.5703125" style="2" bestFit="1" customWidth="1"/>
    <col min="5" max="5" width="5.7109375" style="1" bestFit="1" customWidth="1"/>
    <col min="6" max="6" width="11.140625" style="1" bestFit="1" customWidth="1"/>
    <col min="7" max="7" width="12.28515625" style="1" bestFit="1" customWidth="1"/>
    <col min="8" max="8" width="6.85546875" style="1" bestFit="1" customWidth="1"/>
    <col min="9" max="9" width="7.5703125" style="1" bestFit="1" customWidth="1"/>
    <col min="10" max="10" width="11.28515625" style="1" bestFit="1" customWidth="1"/>
    <col min="11" max="11" width="9.140625" style="1" bestFit="1" customWidth="1"/>
    <col min="12" max="12" width="9" style="1" customWidth="1"/>
    <col min="13" max="16384" width="9.140625" style="1"/>
  </cols>
  <sheetData>
    <row r="1" spans="2:12">
      <c r="B1" s="46" t="s">
        <v>125</v>
      </c>
      <c r="C1" s="67" t="s" vm="1">
        <v>203</v>
      </c>
    </row>
    <row r="2" spans="2:12">
      <c r="B2" s="46" t="s">
        <v>124</v>
      </c>
      <c r="C2" s="67" t="s">
        <v>204</v>
      </c>
    </row>
    <row r="3" spans="2:12">
      <c r="B3" s="46" t="s">
        <v>126</v>
      </c>
      <c r="C3" s="67" t="s">
        <v>205</v>
      </c>
    </row>
    <row r="4" spans="2:12">
      <c r="B4" s="46" t="s">
        <v>127</v>
      </c>
      <c r="C4" s="67">
        <v>2142</v>
      </c>
    </row>
    <row r="6" spans="2:12" ht="26.25" customHeight="1">
      <c r="B6" s="138" t="s">
        <v>151</v>
      </c>
      <c r="C6" s="139"/>
      <c r="D6" s="139"/>
      <c r="E6" s="139"/>
      <c r="F6" s="139"/>
      <c r="G6" s="139"/>
      <c r="H6" s="139"/>
      <c r="I6" s="139"/>
      <c r="J6" s="139"/>
      <c r="K6" s="139"/>
      <c r="L6" s="140"/>
    </row>
    <row r="7" spans="2:12" s="3" customFormat="1" ht="63">
      <c r="B7" s="66" t="s">
        <v>95</v>
      </c>
      <c r="C7" s="49" t="s">
        <v>35</v>
      </c>
      <c r="D7" s="49" t="s">
        <v>97</v>
      </c>
      <c r="E7" s="49" t="s">
        <v>14</v>
      </c>
      <c r="F7" s="49" t="s">
        <v>50</v>
      </c>
      <c r="G7" s="49" t="s">
        <v>83</v>
      </c>
      <c r="H7" s="49" t="s">
        <v>16</v>
      </c>
      <c r="I7" s="49" t="s">
        <v>18</v>
      </c>
      <c r="J7" s="49" t="s">
        <v>46</v>
      </c>
      <c r="K7" s="49" t="s">
        <v>128</v>
      </c>
      <c r="L7" s="51" t="s">
        <v>129</v>
      </c>
    </row>
    <row r="8" spans="2:12" s="3" customFormat="1" ht="28.5" customHeight="1">
      <c r="B8" s="14"/>
      <c r="C8" s="15"/>
      <c r="D8" s="15"/>
      <c r="E8" s="15"/>
      <c r="F8" s="15"/>
      <c r="G8" s="15"/>
      <c r="H8" s="15" t="s">
        <v>19</v>
      </c>
      <c r="I8" s="15" t="s">
        <v>19</v>
      </c>
      <c r="J8" s="15" t="s">
        <v>184</v>
      </c>
      <c r="K8" s="15" t="s">
        <v>19</v>
      </c>
      <c r="L8" s="16" t="s">
        <v>19</v>
      </c>
    </row>
    <row r="9" spans="2:12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9" t="s">
        <v>9</v>
      </c>
    </row>
    <row r="10" spans="2:12" s="4" customFormat="1" ht="18" customHeight="1">
      <c r="B10" s="84" t="s">
        <v>34</v>
      </c>
      <c r="C10" s="86"/>
      <c r="D10" s="86"/>
      <c r="E10" s="86"/>
      <c r="F10" s="86"/>
      <c r="G10" s="86"/>
      <c r="H10" s="86"/>
      <c r="I10" s="86"/>
      <c r="J10" s="87">
        <f>J11+J52</f>
        <v>859459.82150219486</v>
      </c>
      <c r="K10" s="89">
        <f>IFERROR(J10/$J$10,0)</f>
        <v>1</v>
      </c>
      <c r="L10" s="89">
        <f>J10/'סכום נכסי הקרן'!$C$42</f>
        <v>0.25040655938663575</v>
      </c>
    </row>
    <row r="11" spans="2:12">
      <c r="B11" s="85" t="s">
        <v>175</v>
      </c>
      <c r="C11" s="72"/>
      <c r="D11" s="72"/>
      <c r="E11" s="72"/>
      <c r="F11" s="72"/>
      <c r="G11" s="72"/>
      <c r="H11" s="72"/>
      <c r="I11" s="72"/>
      <c r="J11" s="80">
        <f>J12+J21</f>
        <v>830620.32856175688</v>
      </c>
      <c r="K11" s="83">
        <f t="shared" ref="K11:K50" si="0">IFERROR(J11/$J$10,0)</f>
        <v>0.96644462926721664</v>
      </c>
      <c r="L11" s="83">
        <f>J11/'סכום נכסי הקרן'!$C$42</f>
        <v>0.24200407445249641</v>
      </c>
    </row>
    <row r="12" spans="2:12">
      <c r="B12" s="71" t="s">
        <v>32</v>
      </c>
      <c r="C12" s="72"/>
      <c r="D12" s="72"/>
      <c r="E12" s="72"/>
      <c r="F12" s="72"/>
      <c r="G12" s="72"/>
      <c r="H12" s="72"/>
      <c r="I12" s="72"/>
      <c r="J12" s="80">
        <f>SUM(J13:J19)</f>
        <v>578375.28381452104</v>
      </c>
      <c r="K12" s="83">
        <f t="shared" si="0"/>
        <v>0.67295209077210361</v>
      </c>
      <c r="L12" s="83">
        <f>J12/'סכום נכסי הקרן'!$C$42</f>
        <v>0.16851161768228545</v>
      </c>
    </row>
    <row r="13" spans="2:12">
      <c r="B13" s="73" t="s">
        <v>1932</v>
      </c>
      <c r="C13" s="69">
        <v>30011000</v>
      </c>
      <c r="D13" s="69">
        <v>11</v>
      </c>
      <c r="E13" s="69" t="s">
        <v>1933</v>
      </c>
      <c r="F13" s="69" t="s">
        <v>1934</v>
      </c>
      <c r="G13" s="74" t="s">
        <v>112</v>
      </c>
      <c r="H13" s="99"/>
      <c r="I13" s="99"/>
      <c r="J13" s="76">
        <v>75519.31528060502</v>
      </c>
      <c r="K13" s="79">
        <f t="shared" si="0"/>
        <v>8.7868348689773113E-2</v>
      </c>
      <c r="L13" s="79">
        <f>J13/'סכום נכסי הקרן'!$C$42</f>
        <v>2.2002810874391286E-2</v>
      </c>
    </row>
    <row r="14" spans="2:12">
      <c r="B14" s="73" t="s">
        <v>1935</v>
      </c>
      <c r="C14" s="69">
        <v>30012000</v>
      </c>
      <c r="D14" s="69">
        <v>12</v>
      </c>
      <c r="E14" s="69" t="s">
        <v>1933</v>
      </c>
      <c r="F14" s="69" t="s">
        <v>1934</v>
      </c>
      <c r="G14" s="74" t="s">
        <v>112</v>
      </c>
      <c r="H14" s="99"/>
      <c r="I14" s="99"/>
      <c r="J14" s="76">
        <v>42550.812324535014</v>
      </c>
      <c r="K14" s="79">
        <f t="shared" si="0"/>
        <v>4.9508785937384683E-2</v>
      </c>
      <c r="L14" s="79">
        <f>J14/'סכום נכסי הקרן'!$C$42</f>
        <v>1.2397324745989953E-2</v>
      </c>
    </row>
    <row r="15" spans="2:12">
      <c r="B15" s="73" t="s">
        <v>1936</v>
      </c>
      <c r="C15" s="69">
        <v>34810000</v>
      </c>
      <c r="D15" s="69">
        <v>10</v>
      </c>
      <c r="E15" s="69" t="s">
        <v>1933</v>
      </c>
      <c r="F15" s="69" t="s">
        <v>1934</v>
      </c>
      <c r="G15" s="74" t="s">
        <v>112</v>
      </c>
      <c r="H15" s="99"/>
      <c r="I15" s="99"/>
      <c r="J15" s="76">
        <v>256.54458862700005</v>
      </c>
      <c r="K15" s="79">
        <f t="shared" si="0"/>
        <v>2.9849515033594261E-4</v>
      </c>
      <c r="L15" s="79">
        <f>J15/'סכום נכסי הקרן'!$C$42</f>
        <v>7.4745143589219972E-5</v>
      </c>
    </row>
    <row r="16" spans="2:12">
      <c r="B16" s="73" t="s">
        <v>1936</v>
      </c>
      <c r="C16" s="69">
        <v>30110000</v>
      </c>
      <c r="D16" s="69">
        <v>10</v>
      </c>
      <c r="E16" s="69" t="s">
        <v>1933</v>
      </c>
      <c r="F16" s="69" t="s">
        <v>1934</v>
      </c>
      <c r="G16" s="74" t="s">
        <v>112</v>
      </c>
      <c r="H16" s="99"/>
      <c r="I16" s="99"/>
      <c r="J16" s="76">
        <v>360168.18108999997</v>
      </c>
      <c r="K16" s="79">
        <f t="shared" si="0"/>
        <v>0.41906343040037058</v>
      </c>
      <c r="L16" s="79">
        <f>J16/'סכום נכסי הקרן'!$C$42</f>
        <v>0.10493623177131768</v>
      </c>
    </row>
    <row r="17" spans="2:12">
      <c r="B17" s="73" t="s">
        <v>1936</v>
      </c>
      <c r="C17" s="69">
        <v>34110000</v>
      </c>
      <c r="D17" s="69">
        <v>10</v>
      </c>
      <c r="E17" s="69" t="s">
        <v>1933</v>
      </c>
      <c r="F17" s="69" t="s">
        <v>1934</v>
      </c>
      <c r="G17" s="74" t="s">
        <v>112</v>
      </c>
      <c r="H17" s="99"/>
      <c r="I17" s="99"/>
      <c r="J17" s="76">
        <v>66426.832993810007</v>
      </c>
      <c r="K17" s="79">
        <f t="shared" si="0"/>
        <v>7.7289049856579445E-2</v>
      </c>
      <c r="L17" s="79">
        <f>J17/'סכום נכסי הקרן'!$C$42</f>
        <v>1.9353685052848211E-2</v>
      </c>
    </row>
    <row r="18" spans="2:12">
      <c r="B18" s="73" t="s">
        <v>1937</v>
      </c>
      <c r="C18" s="69">
        <v>30120000</v>
      </c>
      <c r="D18" s="69">
        <v>20</v>
      </c>
      <c r="E18" s="69" t="s">
        <v>1933</v>
      </c>
      <c r="F18" s="69" t="s">
        <v>1934</v>
      </c>
      <c r="G18" s="74" t="s">
        <v>112</v>
      </c>
      <c r="H18" s="99"/>
      <c r="I18" s="99"/>
      <c r="J18" s="76">
        <v>7707.4014369440001</v>
      </c>
      <c r="K18" s="79">
        <f t="shared" si="0"/>
        <v>8.967727454056813E-3</v>
      </c>
      <c r="L18" s="79">
        <f>J18/'סכום נכסי הקרן'!$C$42</f>
        <v>2.2455777772874409E-3</v>
      </c>
    </row>
    <row r="19" spans="2:12">
      <c r="B19" s="73" t="s">
        <v>1938</v>
      </c>
      <c r="C19" s="69">
        <v>30026000</v>
      </c>
      <c r="D19" s="69">
        <v>26</v>
      </c>
      <c r="E19" s="69" t="s">
        <v>1933</v>
      </c>
      <c r="F19" s="69" t="s">
        <v>1934</v>
      </c>
      <c r="G19" s="74" t="s">
        <v>112</v>
      </c>
      <c r="H19" s="99"/>
      <c r="I19" s="99"/>
      <c r="J19" s="76">
        <v>25746.196100000005</v>
      </c>
      <c r="K19" s="79">
        <f t="shared" si="0"/>
        <v>2.9956253283603036E-2</v>
      </c>
      <c r="L19" s="79">
        <f>J19/'סכום נכסי הקרן'!$C$42</f>
        <v>7.5012423168616454E-3</v>
      </c>
    </row>
    <row r="20" spans="2:12">
      <c r="B20" s="75"/>
      <c r="C20" s="69"/>
      <c r="D20" s="69"/>
      <c r="E20" s="69"/>
      <c r="F20" s="69"/>
      <c r="G20" s="69"/>
      <c r="H20" s="69"/>
      <c r="I20" s="69"/>
      <c r="J20" s="69"/>
      <c r="K20" s="79"/>
      <c r="L20" s="69"/>
    </row>
    <row r="21" spans="2:12">
      <c r="B21" s="71" t="s">
        <v>33</v>
      </c>
      <c r="C21" s="72"/>
      <c r="D21" s="72"/>
      <c r="E21" s="72"/>
      <c r="F21" s="72"/>
      <c r="G21" s="72"/>
      <c r="H21" s="72"/>
      <c r="I21" s="72"/>
      <c r="J21" s="80">
        <f>SUM(J22:J50)</f>
        <v>252245.04474723581</v>
      </c>
      <c r="K21" s="83">
        <f t="shared" si="0"/>
        <v>0.29349253849511292</v>
      </c>
      <c r="L21" s="83">
        <f>J21/'סכום נכסי הקרן'!$C$42</f>
        <v>7.3492456770210962E-2</v>
      </c>
    </row>
    <row r="22" spans="2:12">
      <c r="B22" s="73" t="s">
        <v>1932</v>
      </c>
      <c r="C22" s="69">
        <v>32011000</v>
      </c>
      <c r="D22" s="69">
        <v>11</v>
      </c>
      <c r="E22" s="69" t="s">
        <v>1933</v>
      </c>
      <c r="F22" s="69" t="s">
        <v>1934</v>
      </c>
      <c r="G22" s="74" t="s">
        <v>113</v>
      </c>
      <c r="H22" s="100"/>
      <c r="I22" s="100"/>
      <c r="J22" s="76">
        <v>8.4970595000000024E-2</v>
      </c>
      <c r="K22" s="79">
        <f t="shared" si="0"/>
        <v>9.8865116057997169E-8</v>
      </c>
      <c r="L22" s="79">
        <f>J22/'סכום נכסי הקרן'!$C$42</f>
        <v>2.4756473555443502E-8</v>
      </c>
    </row>
    <row r="23" spans="2:12">
      <c r="B23" s="73" t="s">
        <v>1932</v>
      </c>
      <c r="C23" s="69">
        <v>31211000</v>
      </c>
      <c r="D23" s="69">
        <v>11</v>
      </c>
      <c r="E23" s="69" t="s">
        <v>1933</v>
      </c>
      <c r="F23" s="69" t="s">
        <v>1934</v>
      </c>
      <c r="G23" s="74" t="s">
        <v>115</v>
      </c>
      <c r="H23" s="100"/>
      <c r="I23" s="100"/>
      <c r="J23" s="76">
        <v>7.464809999999999E-4</v>
      </c>
      <c r="K23" s="79">
        <f t="shared" si="0"/>
        <v>8.6854670960100673E-10</v>
      </c>
      <c r="L23" s="79">
        <f>J23/'סכום נכסי הקרן'!$C$42</f>
        <v>2.1748979321777155E-10</v>
      </c>
    </row>
    <row r="24" spans="2:12">
      <c r="B24" s="73" t="s">
        <v>1932</v>
      </c>
      <c r="C24" s="69">
        <v>30211000</v>
      </c>
      <c r="D24" s="69">
        <v>11</v>
      </c>
      <c r="E24" s="69" t="s">
        <v>1933</v>
      </c>
      <c r="F24" s="69" t="s">
        <v>1934</v>
      </c>
      <c r="G24" s="74" t="s">
        <v>114</v>
      </c>
      <c r="H24" s="100"/>
      <c r="I24" s="100"/>
      <c r="J24" s="76">
        <v>9.245291000000001E-3</v>
      </c>
      <c r="K24" s="79">
        <f t="shared" si="0"/>
        <v>1.0757095059825774E-8</v>
      </c>
      <c r="L24" s="79">
        <f>J24/'סכום נכסי הקרן'!$C$42</f>
        <v>2.6936471629259482E-9</v>
      </c>
    </row>
    <row r="25" spans="2:12">
      <c r="B25" s="73" t="s">
        <v>1932</v>
      </c>
      <c r="C25" s="69">
        <v>30311000</v>
      </c>
      <c r="D25" s="69">
        <v>11</v>
      </c>
      <c r="E25" s="69" t="s">
        <v>1933</v>
      </c>
      <c r="F25" s="69" t="s">
        <v>1934</v>
      </c>
      <c r="G25" s="74" t="s">
        <v>111</v>
      </c>
      <c r="H25" s="100"/>
      <c r="I25" s="100"/>
      <c r="J25" s="76">
        <v>24068.642427061008</v>
      </c>
      <c r="K25" s="79">
        <f t="shared" si="0"/>
        <v>2.8004383480071199E-2</v>
      </c>
      <c r="L25" s="79">
        <f>J25/'סכום נכסי הקרן'!$C$42</f>
        <v>7.0124813149885692E-3</v>
      </c>
    </row>
    <row r="26" spans="2:12">
      <c r="B26" s="73" t="s">
        <v>1935</v>
      </c>
      <c r="C26" s="69">
        <v>32012000</v>
      </c>
      <c r="D26" s="69">
        <v>12</v>
      </c>
      <c r="E26" s="69" t="s">
        <v>1933</v>
      </c>
      <c r="F26" s="69" t="s">
        <v>1934</v>
      </c>
      <c r="G26" s="74" t="s">
        <v>113</v>
      </c>
      <c r="H26" s="100"/>
      <c r="I26" s="100"/>
      <c r="J26" s="76">
        <v>4.4347999999999996E-5</v>
      </c>
      <c r="K26" s="79">
        <f t="shared" si="0"/>
        <v>5.1599852477672505E-11</v>
      </c>
      <c r="L26" s="79">
        <f>J26/'סכום נכסי הקרן'!$C$42</f>
        <v>1.2920941523791942E-11</v>
      </c>
    </row>
    <row r="27" spans="2:12">
      <c r="B27" s="73" t="s">
        <v>1935</v>
      </c>
      <c r="C27" s="69">
        <v>30312000</v>
      </c>
      <c r="D27" s="69">
        <v>12</v>
      </c>
      <c r="E27" s="69" t="s">
        <v>1933</v>
      </c>
      <c r="F27" s="69" t="s">
        <v>1934</v>
      </c>
      <c r="G27" s="74" t="s">
        <v>111</v>
      </c>
      <c r="H27" s="100"/>
      <c r="I27" s="100"/>
      <c r="J27" s="76">
        <v>23032.357688624001</v>
      </c>
      <c r="K27" s="79">
        <f t="shared" si="0"/>
        <v>2.6798643883511872E-2</v>
      </c>
      <c r="L27" s="79">
        <f>J27/'סכום נכסי הקרן'!$C$42</f>
        <v>6.7105562110979181E-3</v>
      </c>
    </row>
    <row r="28" spans="2:12">
      <c r="B28" s="73" t="s">
        <v>1935</v>
      </c>
      <c r="C28" s="69">
        <v>30212000</v>
      </c>
      <c r="D28" s="69">
        <v>12</v>
      </c>
      <c r="E28" s="69" t="s">
        <v>1933</v>
      </c>
      <c r="F28" s="69" t="s">
        <v>1934</v>
      </c>
      <c r="G28" s="74" t="s">
        <v>114</v>
      </c>
      <c r="H28" s="100"/>
      <c r="I28" s="100"/>
      <c r="J28" s="76">
        <v>4.2423390000000004E-3</v>
      </c>
      <c r="K28" s="79">
        <f t="shared" si="0"/>
        <v>4.936052732034742E-9</v>
      </c>
      <c r="L28" s="79">
        <f>J28/'סכום נכסי הקרן'!$C$42</f>
        <v>1.2360199815798231E-9</v>
      </c>
    </row>
    <row r="29" spans="2:12">
      <c r="B29" s="73" t="s">
        <v>1935</v>
      </c>
      <c r="C29" s="69">
        <v>31712000</v>
      </c>
      <c r="D29" s="69">
        <v>12</v>
      </c>
      <c r="E29" s="69" t="s">
        <v>1933</v>
      </c>
      <c r="F29" s="69" t="s">
        <v>1934</v>
      </c>
      <c r="G29" s="74" t="s">
        <v>120</v>
      </c>
      <c r="H29" s="100"/>
      <c r="I29" s="100"/>
      <c r="J29" s="76">
        <v>5.8075702380000012</v>
      </c>
      <c r="K29" s="79">
        <f t="shared" si="0"/>
        <v>6.7572329650609156E-6</v>
      </c>
      <c r="L29" s="79">
        <f>J29/'סכום נכסי הקרן'!$C$42</f>
        <v>1.6920554577548588E-6</v>
      </c>
    </row>
    <row r="30" spans="2:12">
      <c r="B30" s="73" t="s">
        <v>1936</v>
      </c>
      <c r="C30" s="69">
        <v>32610000</v>
      </c>
      <c r="D30" s="69">
        <v>10</v>
      </c>
      <c r="E30" s="69" t="s">
        <v>1933</v>
      </c>
      <c r="F30" s="69" t="s">
        <v>1934</v>
      </c>
      <c r="G30" s="74" t="s">
        <v>116</v>
      </c>
      <c r="H30" s="100"/>
      <c r="I30" s="100"/>
      <c r="J30" s="76">
        <v>0.81307836800000011</v>
      </c>
      <c r="K30" s="79">
        <f t="shared" si="0"/>
        <v>9.4603418060761986E-7</v>
      </c>
      <c r="L30" s="79">
        <f>J30/'סכום נכסי הקרן'!$C$42</f>
        <v>2.3689316422810922E-7</v>
      </c>
    </row>
    <row r="31" spans="2:12">
      <c r="B31" s="73" t="s">
        <v>1936</v>
      </c>
      <c r="C31" s="69">
        <v>34510000</v>
      </c>
      <c r="D31" s="69">
        <v>10</v>
      </c>
      <c r="E31" s="69" t="s">
        <v>1933</v>
      </c>
      <c r="F31" s="69" t="s">
        <v>1934</v>
      </c>
      <c r="G31" s="74" t="s">
        <v>113</v>
      </c>
      <c r="H31" s="100"/>
      <c r="I31" s="100"/>
      <c r="J31" s="76">
        <v>9089.8114754660019</v>
      </c>
      <c r="K31" s="79">
        <f t="shared" si="0"/>
        <v>1.0576191286729961E-2</v>
      </c>
      <c r="L31" s="79">
        <f>J31/'סכום נכסי הקרן'!$C$42</f>
        <v>2.6483476715249655E-3</v>
      </c>
    </row>
    <row r="32" spans="2:12">
      <c r="B32" s="73" t="s">
        <v>1936</v>
      </c>
      <c r="C32" s="69">
        <v>30310000</v>
      </c>
      <c r="D32" s="69">
        <v>10</v>
      </c>
      <c r="E32" s="69" t="s">
        <v>1933</v>
      </c>
      <c r="F32" s="69" t="s">
        <v>1934</v>
      </c>
      <c r="G32" s="74" t="s">
        <v>111</v>
      </c>
      <c r="H32" s="100"/>
      <c r="I32" s="100"/>
      <c r="J32" s="76">
        <v>14601.853310000002</v>
      </c>
      <c r="K32" s="79">
        <f t="shared" si="0"/>
        <v>1.69895705938625E-2</v>
      </c>
      <c r="L32" s="79">
        <f>J32/'סכום נכסי הקרן'!$C$42</f>
        <v>4.2542999178654698E-3</v>
      </c>
    </row>
    <row r="33" spans="2:12">
      <c r="B33" s="73" t="s">
        <v>1936</v>
      </c>
      <c r="C33" s="69">
        <v>32010000</v>
      </c>
      <c r="D33" s="69">
        <v>10</v>
      </c>
      <c r="E33" s="69" t="s">
        <v>1933</v>
      </c>
      <c r="F33" s="69" t="s">
        <v>1934</v>
      </c>
      <c r="G33" s="74" t="s">
        <v>113</v>
      </c>
      <c r="H33" s="100"/>
      <c r="I33" s="100"/>
      <c r="J33" s="76">
        <v>4.3119999999999999E-2</v>
      </c>
      <c r="K33" s="79">
        <f t="shared" si="0"/>
        <v>5.0171048048102248E-8</v>
      </c>
      <c r="L33" s="79">
        <f>J33/'סכום נכסי הקרן'!$C$42</f>
        <v>1.256315952254687E-8</v>
      </c>
    </row>
    <row r="34" spans="2:12">
      <c r="B34" s="73" t="s">
        <v>1936</v>
      </c>
      <c r="C34" s="69">
        <v>33810000</v>
      </c>
      <c r="D34" s="69">
        <v>10</v>
      </c>
      <c r="E34" s="69" t="s">
        <v>1933</v>
      </c>
      <c r="F34" s="69" t="s">
        <v>1934</v>
      </c>
      <c r="G34" s="74" t="s">
        <v>114</v>
      </c>
      <c r="H34" s="100"/>
      <c r="I34" s="100"/>
      <c r="J34" s="76">
        <v>3.2802942990000008</v>
      </c>
      <c r="K34" s="79">
        <f t="shared" si="0"/>
        <v>3.8166930168609678E-6</v>
      </c>
      <c r="L34" s="79">
        <f>J34/'סכום נכסי הקרן'!$C$42</f>
        <v>9.5572496658715366E-7</v>
      </c>
    </row>
    <row r="35" spans="2:12">
      <c r="B35" s="73" t="s">
        <v>1936</v>
      </c>
      <c r="C35" s="69">
        <v>31110000</v>
      </c>
      <c r="D35" s="69">
        <v>10</v>
      </c>
      <c r="E35" s="69" t="s">
        <v>1933</v>
      </c>
      <c r="F35" s="69" t="s">
        <v>1934</v>
      </c>
      <c r="G35" s="74" t="s">
        <v>119</v>
      </c>
      <c r="H35" s="100"/>
      <c r="I35" s="100"/>
      <c r="J35" s="76">
        <v>0.30997000000000008</v>
      </c>
      <c r="K35" s="79">
        <f t="shared" si="0"/>
        <v>3.6065676631424533E-7</v>
      </c>
      <c r="L35" s="79">
        <f>J35/'סכום נכסי הקרן'!$C$42</f>
        <v>9.0310819972260071E-8</v>
      </c>
    </row>
    <row r="36" spans="2:12">
      <c r="B36" s="73" t="s">
        <v>1936</v>
      </c>
      <c r="C36" s="69">
        <v>34610000</v>
      </c>
      <c r="D36" s="69">
        <v>10</v>
      </c>
      <c r="E36" s="69" t="s">
        <v>1933</v>
      </c>
      <c r="F36" s="69" t="s">
        <v>1934</v>
      </c>
      <c r="G36" s="74" t="s">
        <v>115</v>
      </c>
      <c r="H36" s="100"/>
      <c r="I36" s="100"/>
      <c r="J36" s="76">
        <v>7.5823961999999995E-2</v>
      </c>
      <c r="K36" s="79">
        <f t="shared" si="0"/>
        <v>8.8222811704533363E-8</v>
      </c>
      <c r="L36" s="79">
        <f>J36/'סכום נכסי הקרן'!$C$42</f>
        <v>2.2091570738347217E-8</v>
      </c>
    </row>
    <row r="37" spans="2:12">
      <c r="B37" s="73" t="s">
        <v>1936</v>
      </c>
      <c r="C37" s="69">
        <v>30210000</v>
      </c>
      <c r="D37" s="69">
        <v>10</v>
      </c>
      <c r="E37" s="69" t="s">
        <v>1933</v>
      </c>
      <c r="F37" s="69" t="s">
        <v>1934</v>
      </c>
      <c r="G37" s="74" t="s">
        <v>114</v>
      </c>
      <c r="H37" s="100"/>
      <c r="I37" s="100"/>
      <c r="J37" s="76">
        <v>0.23905000000000004</v>
      </c>
      <c r="K37" s="79">
        <f t="shared" si="0"/>
        <v>2.7813981994199546E-7</v>
      </c>
      <c r="L37" s="79">
        <f>J37/'סכום נכסי הקרן'!$C$42</f>
        <v>6.9648035340093453E-8</v>
      </c>
    </row>
    <row r="38" spans="2:12">
      <c r="B38" s="73" t="s">
        <v>1936</v>
      </c>
      <c r="C38" s="69">
        <v>31710000</v>
      </c>
      <c r="D38" s="69">
        <v>10</v>
      </c>
      <c r="E38" s="69" t="s">
        <v>1933</v>
      </c>
      <c r="F38" s="69" t="s">
        <v>1934</v>
      </c>
      <c r="G38" s="74" t="s">
        <v>120</v>
      </c>
      <c r="H38" s="100"/>
      <c r="I38" s="100"/>
      <c r="J38" s="76">
        <v>3.0279186170000001</v>
      </c>
      <c r="K38" s="79">
        <f t="shared" si="0"/>
        <v>3.5230484791106286E-6</v>
      </c>
      <c r="L38" s="79">
        <f>J38/'סכום נכסי הקרן'!$C$42</f>
        <v>8.8219444820641238E-7</v>
      </c>
    </row>
    <row r="39" spans="2:12">
      <c r="B39" s="73" t="s">
        <v>1936</v>
      </c>
      <c r="C39" s="69">
        <v>30710000</v>
      </c>
      <c r="D39" s="69">
        <v>10</v>
      </c>
      <c r="E39" s="69" t="s">
        <v>1933</v>
      </c>
      <c r="F39" s="69" t="s">
        <v>1934</v>
      </c>
      <c r="G39" s="74" t="s">
        <v>1927</v>
      </c>
      <c r="H39" s="100"/>
      <c r="I39" s="100"/>
      <c r="J39" s="76">
        <v>1.0779348550000003</v>
      </c>
      <c r="K39" s="79">
        <f t="shared" si="0"/>
        <v>1.2542004035929765E-6</v>
      </c>
      <c r="L39" s="79">
        <f>J39/'סכום נכסי הקרן'!$C$42</f>
        <v>3.1406000784504715E-7</v>
      </c>
    </row>
    <row r="40" spans="2:12">
      <c r="B40" s="73" t="s">
        <v>1936</v>
      </c>
      <c r="C40" s="69">
        <v>34710000</v>
      </c>
      <c r="D40" s="69">
        <v>10</v>
      </c>
      <c r="E40" s="69" t="s">
        <v>1933</v>
      </c>
      <c r="F40" s="69" t="s">
        <v>1934</v>
      </c>
      <c r="G40" s="74" t="s">
        <v>119</v>
      </c>
      <c r="H40" s="100"/>
      <c r="I40" s="100"/>
      <c r="J40" s="76">
        <v>215.58090807700006</v>
      </c>
      <c r="K40" s="79">
        <f t="shared" si="0"/>
        <v>2.5083302637719584E-4</v>
      </c>
      <c r="L40" s="79">
        <f>J40/'סכום נכסי הקרן'!$C$42</f>
        <v>6.2810235115650856E-5</v>
      </c>
    </row>
    <row r="41" spans="2:12">
      <c r="B41" s="73" t="s">
        <v>1936</v>
      </c>
      <c r="C41" s="69">
        <v>34010000</v>
      </c>
      <c r="D41" s="69">
        <v>10</v>
      </c>
      <c r="E41" s="69" t="s">
        <v>1933</v>
      </c>
      <c r="F41" s="69" t="s">
        <v>1934</v>
      </c>
      <c r="G41" s="74" t="s">
        <v>111</v>
      </c>
      <c r="H41" s="100"/>
      <c r="I41" s="100"/>
      <c r="J41" s="76">
        <v>130682.29856962983</v>
      </c>
      <c r="K41" s="79">
        <f t="shared" si="0"/>
        <v>0.15205166698917769</v>
      </c>
      <c r="L41" s="79">
        <f>J41/'סכום נכסי הקרן'!$C$42</f>
        <v>3.8074734779762483E-2</v>
      </c>
    </row>
    <row r="42" spans="2:12">
      <c r="B42" s="73" t="s">
        <v>1937</v>
      </c>
      <c r="C42" s="69">
        <v>31720000</v>
      </c>
      <c r="D42" s="69">
        <v>20</v>
      </c>
      <c r="E42" s="69" t="s">
        <v>1933</v>
      </c>
      <c r="F42" s="69" t="s">
        <v>1934</v>
      </c>
      <c r="G42" s="74" t="s">
        <v>120</v>
      </c>
      <c r="H42" s="100"/>
      <c r="I42" s="100"/>
      <c r="J42" s="76">
        <v>1.0037651900000002</v>
      </c>
      <c r="K42" s="79">
        <f t="shared" si="0"/>
        <v>1.1679024020524698E-6</v>
      </c>
      <c r="L42" s="79">
        <f>J42/'סכום נכסי הקרן'!$C$42</f>
        <v>2.9245042219734629E-7</v>
      </c>
    </row>
    <row r="43" spans="2:12">
      <c r="B43" s="73" t="s">
        <v>1937</v>
      </c>
      <c r="C43" s="69">
        <v>34020000</v>
      </c>
      <c r="D43" s="69">
        <v>20</v>
      </c>
      <c r="E43" s="69" t="s">
        <v>1933</v>
      </c>
      <c r="F43" s="69" t="s">
        <v>1934</v>
      </c>
      <c r="G43" s="74" t="s">
        <v>111</v>
      </c>
      <c r="H43" s="100"/>
      <c r="I43" s="100"/>
      <c r="J43" s="76">
        <v>50521.445608217997</v>
      </c>
      <c r="K43" s="79">
        <f t="shared" si="0"/>
        <v>5.878278931051692E-2</v>
      </c>
      <c r="L43" s="79">
        <f>J43/'סכום נכסי הקרן'!$C$42</f>
        <v>1.471959602239605E-2</v>
      </c>
    </row>
    <row r="44" spans="2:12">
      <c r="B44" s="73" t="s">
        <v>1937</v>
      </c>
      <c r="C44" s="69">
        <v>31220000</v>
      </c>
      <c r="D44" s="69">
        <v>20</v>
      </c>
      <c r="E44" s="69" t="s">
        <v>1933</v>
      </c>
      <c r="F44" s="69" t="s">
        <v>1934</v>
      </c>
      <c r="G44" s="74" t="s">
        <v>115</v>
      </c>
      <c r="H44" s="100"/>
      <c r="I44" s="100"/>
      <c r="J44" s="76">
        <v>0.55251908000000016</v>
      </c>
      <c r="K44" s="79">
        <f t="shared" si="0"/>
        <v>6.4286784114501992E-7</v>
      </c>
      <c r="L44" s="79">
        <f>J44/'סכום נכסי הקרן'!$C$42</f>
        <v>1.6097832424143873E-7</v>
      </c>
    </row>
    <row r="45" spans="2:12">
      <c r="B45" s="73" t="s">
        <v>1937</v>
      </c>
      <c r="C45" s="69">
        <v>30820000</v>
      </c>
      <c r="D45" s="69">
        <v>20</v>
      </c>
      <c r="E45" s="69" t="s">
        <v>1933</v>
      </c>
      <c r="F45" s="69" t="s">
        <v>1934</v>
      </c>
      <c r="G45" s="74" t="s">
        <v>117</v>
      </c>
      <c r="H45" s="100"/>
      <c r="I45" s="100"/>
      <c r="J45" s="76">
        <v>2.1095000000000004E-5</v>
      </c>
      <c r="K45" s="79">
        <f t="shared" si="0"/>
        <v>2.4544486516111251E-11</v>
      </c>
      <c r="L45" s="79">
        <f>J45/'סכום נכסי הקרן'!$C$42</f>
        <v>6.1461004204110916E-12</v>
      </c>
    </row>
    <row r="46" spans="2:12">
      <c r="B46" s="73" t="s">
        <v>1937</v>
      </c>
      <c r="C46" s="69">
        <v>34520000</v>
      </c>
      <c r="D46" s="69">
        <v>20</v>
      </c>
      <c r="E46" s="69" t="s">
        <v>1933</v>
      </c>
      <c r="F46" s="69" t="s">
        <v>1934</v>
      </c>
      <c r="G46" s="74" t="s">
        <v>113</v>
      </c>
      <c r="H46" s="100"/>
      <c r="I46" s="100"/>
      <c r="J46" s="76">
        <v>10.808506704000001</v>
      </c>
      <c r="K46" s="79">
        <f t="shared" si="0"/>
        <v>1.2575930175663713E-5</v>
      </c>
      <c r="L46" s="79">
        <f>J46/'סכום נכסי הקרן'!$C$42</f>
        <v>3.14909540637452E-6</v>
      </c>
    </row>
    <row r="47" spans="2:12">
      <c r="B47" s="73" t="s">
        <v>1937</v>
      </c>
      <c r="C47" s="69">
        <v>31120000</v>
      </c>
      <c r="D47" s="69">
        <v>20</v>
      </c>
      <c r="E47" s="69" t="s">
        <v>1933</v>
      </c>
      <c r="F47" s="69" t="s">
        <v>1934</v>
      </c>
      <c r="G47" s="74" t="s">
        <v>119</v>
      </c>
      <c r="H47" s="100"/>
      <c r="I47" s="100"/>
      <c r="J47" s="76">
        <v>5.8497086980000015</v>
      </c>
      <c r="K47" s="79">
        <f t="shared" si="0"/>
        <v>6.8062619701938709E-6</v>
      </c>
      <c r="L47" s="79">
        <f>J47/'סכום נכסי הקרן'!$C$42</f>
        <v>1.7043326422403519E-6</v>
      </c>
    </row>
    <row r="48" spans="2:12">
      <c r="B48" s="73" t="s">
        <v>1938</v>
      </c>
      <c r="C48" s="69">
        <v>31126000</v>
      </c>
      <c r="D48" s="69">
        <v>26</v>
      </c>
      <c r="E48" s="69" t="s">
        <v>1933</v>
      </c>
      <c r="F48" s="69" t="s">
        <v>1934</v>
      </c>
      <c r="G48" s="74" t="s">
        <v>119</v>
      </c>
      <c r="H48" s="100"/>
      <c r="I48" s="100"/>
      <c r="J48" s="76">
        <v>2.4000000000000002E-3</v>
      </c>
      <c r="K48" s="79">
        <f t="shared" si="0"/>
        <v>2.7924516538832423E-9</v>
      </c>
      <c r="L48" s="79">
        <f>J48/'סכום נכסי הקרן'!$C$42</f>
        <v>6.9924821090242326E-10</v>
      </c>
    </row>
    <row r="49" spans="2:12">
      <c r="B49" s="73" t="s">
        <v>1938</v>
      </c>
      <c r="C49" s="69">
        <v>31726000</v>
      </c>
      <c r="D49" s="69">
        <v>26</v>
      </c>
      <c r="E49" s="69" t="s">
        <v>1933</v>
      </c>
      <c r="F49" s="69" t="s">
        <v>1934</v>
      </c>
      <c r="G49" s="74" t="s">
        <v>120</v>
      </c>
      <c r="H49" s="100"/>
      <c r="I49" s="100"/>
      <c r="J49" s="76">
        <v>8.000000000000002E-5</v>
      </c>
      <c r="K49" s="79">
        <f t="shared" si="0"/>
        <v>9.3081721796108085E-11</v>
      </c>
      <c r="L49" s="79">
        <f>J49/'סכום נכסי הקרן'!$C$42</f>
        <v>2.3308273696747445E-11</v>
      </c>
    </row>
    <row r="50" spans="2:12">
      <c r="B50" s="73" t="s">
        <v>1938</v>
      </c>
      <c r="C50" s="69">
        <v>30326000</v>
      </c>
      <c r="D50" s="69">
        <v>26</v>
      </c>
      <c r="E50" s="69" t="s">
        <v>1933</v>
      </c>
      <c r="F50" s="69" t="s">
        <v>1934</v>
      </c>
      <c r="G50" s="74" t="s">
        <v>111</v>
      </c>
      <c r="H50" s="100"/>
      <c r="I50" s="100"/>
      <c r="J50" s="76">
        <v>6.3750000000000001E-2</v>
      </c>
      <c r="K50" s="79">
        <f t="shared" si="0"/>
        <v>7.4174497056273616E-8</v>
      </c>
      <c r="L50" s="79">
        <f>J50/'סכום נכסי הקרן'!$C$42</f>
        <v>1.8573780602095617E-8</v>
      </c>
    </row>
    <row r="51" spans="2:12">
      <c r="B51" s="101"/>
      <c r="C51" s="101"/>
      <c r="D51" s="101"/>
      <c r="E51" s="102"/>
      <c r="F51" s="102"/>
      <c r="G51" s="102"/>
      <c r="H51" s="102"/>
      <c r="I51" s="102"/>
      <c r="J51" s="102"/>
      <c r="K51" s="102"/>
      <c r="L51" s="102"/>
    </row>
    <row r="52" spans="2:12">
      <c r="B52" s="103" t="s">
        <v>174</v>
      </c>
      <c r="C52" s="104"/>
      <c r="D52" s="104"/>
      <c r="E52" s="104"/>
      <c r="F52" s="104"/>
      <c r="G52" s="105"/>
      <c r="H52" s="106"/>
      <c r="I52" s="99"/>
      <c r="J52" s="107">
        <f>J53</f>
        <v>28839.492940438002</v>
      </c>
      <c r="K52" s="79">
        <f t="shared" ref="K52:K53" si="1">IFERROR(J52/$J$10,0)</f>
        <v>3.3555370732783411E-2</v>
      </c>
      <c r="L52" s="79">
        <f>J52/'סכום נכסי הקרן'!$C$42</f>
        <v>8.4024849341393076E-3</v>
      </c>
    </row>
    <row r="53" spans="2:12">
      <c r="B53" s="108" t="s">
        <v>33</v>
      </c>
      <c r="C53" s="104"/>
      <c r="D53" s="104"/>
      <c r="E53" s="104"/>
      <c r="F53" s="104"/>
      <c r="G53" s="105"/>
      <c r="H53" s="106"/>
      <c r="I53" s="99"/>
      <c r="J53" s="107">
        <f>SUM(J54:J72)</f>
        <v>28839.492940438002</v>
      </c>
      <c r="K53" s="79">
        <f t="shared" si="1"/>
        <v>3.3555370732783411E-2</v>
      </c>
      <c r="L53" s="79">
        <f>J53/'סכום נכסי הקרן'!$C$42</f>
        <v>8.4024849341393076E-3</v>
      </c>
    </row>
    <row r="54" spans="2:12">
      <c r="B54" s="73" t="s">
        <v>1939</v>
      </c>
      <c r="C54" s="69">
        <v>31785000</v>
      </c>
      <c r="D54" s="69">
        <v>85</v>
      </c>
      <c r="E54" s="69" t="s">
        <v>1940</v>
      </c>
      <c r="F54" s="69" t="s">
        <v>1941</v>
      </c>
      <c r="G54" s="74" t="s">
        <v>120</v>
      </c>
      <c r="H54" s="100"/>
      <c r="I54" s="100"/>
      <c r="J54" s="76">
        <v>373.82140512299998</v>
      </c>
      <c r="K54" s="79">
        <f>IFERROR(J54/$J$10,0)</f>
        <v>4.3494925041361613E-4</v>
      </c>
      <c r="L54" s="79">
        <f>J54/'סכום נכסי הקרן'!$C$42</f>
        <v>1.0891414530386987E-4</v>
      </c>
    </row>
    <row r="55" spans="2:12">
      <c r="B55" s="73" t="s">
        <v>1939</v>
      </c>
      <c r="C55" s="69">
        <v>32085000</v>
      </c>
      <c r="D55" s="69">
        <v>85</v>
      </c>
      <c r="E55" s="69" t="s">
        <v>1940</v>
      </c>
      <c r="F55" s="69" t="s">
        <v>1941</v>
      </c>
      <c r="G55" s="74" t="s">
        <v>113</v>
      </c>
      <c r="H55" s="100"/>
      <c r="I55" s="100"/>
      <c r="J55" s="76">
        <v>4096.2001899780007</v>
      </c>
      <c r="K55" s="79">
        <f>IFERROR(J55/$J$10,0)</f>
        <v>4.7660170813087158E-3</v>
      </c>
      <c r="L55" s="79">
        <f>J55/'סכום נכסי הקרן'!$C$42</f>
        <v>1.1934419393084513E-3</v>
      </c>
    </row>
    <row r="56" spans="2:12">
      <c r="B56" s="73" t="s">
        <v>1939</v>
      </c>
      <c r="C56" s="69">
        <v>30385000</v>
      </c>
      <c r="D56" s="69">
        <v>85</v>
      </c>
      <c r="E56" s="69" t="s">
        <v>1940</v>
      </c>
      <c r="F56" s="69" t="s">
        <v>1941</v>
      </c>
      <c r="G56" s="74" t="s">
        <v>111</v>
      </c>
      <c r="H56" s="100"/>
      <c r="I56" s="100"/>
      <c r="J56" s="76">
        <v>24369.471345337002</v>
      </c>
      <c r="K56" s="79">
        <f>IFERROR(J56/$J$10,0)</f>
        <v>2.8354404401061076E-2</v>
      </c>
      <c r="L56" s="79">
        <f>J56/'סכום נכסי הקרן'!$C$42</f>
        <v>7.1001288495269859E-3</v>
      </c>
    </row>
    <row r="57" spans="2:12">
      <c r="B57" s="102"/>
      <c r="C57" s="69"/>
      <c r="D57" s="69"/>
      <c r="E57" s="69"/>
      <c r="F57" s="69"/>
      <c r="G57" s="69"/>
      <c r="H57" s="69"/>
      <c r="I57" s="69"/>
      <c r="J57" s="76"/>
      <c r="K57" s="79"/>
      <c r="L57" s="79"/>
    </row>
    <row r="58" spans="2:12"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</row>
    <row r="59" spans="2:12">
      <c r="B59" s="109" t="s">
        <v>196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</row>
    <row r="60" spans="2:12"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</row>
    <row r="61" spans="2:12"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</row>
    <row r="62" spans="2:12"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</row>
    <row r="63" spans="2:12">
      <c r="B63" s="73"/>
      <c r="C63" s="69"/>
      <c r="D63" s="69"/>
      <c r="E63" s="69"/>
      <c r="F63" s="69"/>
      <c r="G63" s="74"/>
      <c r="H63" s="69"/>
      <c r="I63" s="69"/>
      <c r="J63" s="76"/>
      <c r="K63" s="79"/>
      <c r="L63" s="79"/>
    </row>
    <row r="64" spans="2:12">
      <c r="B64" s="73"/>
      <c r="C64" s="69"/>
      <c r="D64" s="69"/>
      <c r="E64" s="69"/>
      <c r="F64" s="69"/>
      <c r="G64" s="74"/>
      <c r="H64" s="69"/>
      <c r="I64" s="69"/>
      <c r="J64" s="76"/>
      <c r="K64" s="79"/>
      <c r="L64" s="79"/>
    </row>
    <row r="65" spans="2:12">
      <c r="B65" s="73"/>
      <c r="C65" s="69"/>
      <c r="D65" s="69"/>
      <c r="E65" s="69"/>
      <c r="F65" s="69"/>
      <c r="G65" s="74"/>
      <c r="H65" s="69"/>
      <c r="I65" s="69"/>
      <c r="J65" s="76"/>
      <c r="K65" s="79"/>
      <c r="L65" s="79"/>
    </row>
    <row r="66" spans="2:12">
      <c r="B66" s="73"/>
      <c r="C66" s="69"/>
      <c r="D66" s="69"/>
      <c r="E66" s="69"/>
      <c r="F66" s="69"/>
      <c r="G66" s="74"/>
      <c r="H66" s="69"/>
      <c r="I66" s="69"/>
      <c r="J66" s="76"/>
      <c r="K66" s="79"/>
      <c r="L66" s="79"/>
    </row>
    <row r="67" spans="2:12">
      <c r="B67" s="73"/>
      <c r="C67" s="69"/>
      <c r="D67" s="69"/>
      <c r="E67" s="69"/>
      <c r="F67" s="69"/>
      <c r="G67" s="74"/>
      <c r="H67" s="69"/>
      <c r="I67" s="69"/>
      <c r="J67" s="76"/>
      <c r="K67" s="79"/>
      <c r="L67" s="79"/>
    </row>
    <row r="68" spans="2:12">
      <c r="B68" s="73"/>
      <c r="C68" s="69"/>
      <c r="D68" s="69"/>
      <c r="E68" s="69"/>
      <c r="F68" s="69"/>
      <c r="G68" s="74"/>
      <c r="H68" s="69"/>
      <c r="I68" s="69"/>
      <c r="J68" s="76"/>
      <c r="K68" s="79"/>
      <c r="L68" s="79"/>
    </row>
    <row r="69" spans="2:12">
      <c r="B69" s="101"/>
      <c r="C69" s="101"/>
      <c r="D69" s="102"/>
      <c r="E69" s="102"/>
      <c r="F69" s="102"/>
      <c r="G69" s="102"/>
      <c r="H69" s="102"/>
      <c r="I69" s="102"/>
      <c r="J69" s="102"/>
      <c r="K69" s="102"/>
      <c r="L69" s="102"/>
    </row>
    <row r="70" spans="2:12">
      <c r="B70" s="101"/>
      <c r="C70" s="101"/>
      <c r="D70" s="102"/>
      <c r="E70" s="102"/>
      <c r="F70" s="102"/>
      <c r="G70" s="102"/>
      <c r="H70" s="102"/>
      <c r="I70" s="102"/>
      <c r="J70" s="102"/>
      <c r="K70" s="102"/>
      <c r="L70" s="102"/>
    </row>
    <row r="71" spans="2:12">
      <c r="B71" s="101"/>
      <c r="C71" s="101"/>
      <c r="D71" s="102"/>
      <c r="E71" s="102"/>
      <c r="F71" s="102"/>
      <c r="G71" s="102"/>
      <c r="H71" s="102"/>
      <c r="I71" s="102"/>
      <c r="J71" s="102"/>
      <c r="K71" s="102"/>
      <c r="L71" s="102"/>
    </row>
    <row r="72" spans="2:12">
      <c r="B72" s="101"/>
      <c r="C72" s="101"/>
      <c r="D72" s="102"/>
      <c r="E72" s="102"/>
      <c r="F72" s="102"/>
      <c r="G72" s="102"/>
      <c r="H72" s="102"/>
      <c r="I72" s="102"/>
      <c r="J72" s="102"/>
      <c r="K72" s="102"/>
      <c r="L72" s="102"/>
    </row>
    <row r="73" spans="2:12">
      <c r="B73" s="110"/>
      <c r="C73" s="101"/>
      <c r="D73" s="102"/>
      <c r="E73" s="102"/>
      <c r="F73" s="102"/>
      <c r="G73" s="102"/>
      <c r="H73" s="102"/>
      <c r="I73" s="102"/>
      <c r="J73" s="102"/>
      <c r="K73" s="102"/>
      <c r="L73" s="102"/>
    </row>
    <row r="74" spans="2:12">
      <c r="B74" s="101"/>
      <c r="C74" s="101"/>
      <c r="D74" s="102"/>
      <c r="E74" s="102"/>
      <c r="F74" s="102"/>
      <c r="G74" s="102"/>
      <c r="H74" s="102"/>
      <c r="I74" s="102"/>
      <c r="J74" s="102"/>
      <c r="K74" s="102"/>
      <c r="L74" s="102"/>
    </row>
    <row r="75" spans="2:12">
      <c r="B75" s="101"/>
      <c r="C75" s="101"/>
      <c r="D75" s="102"/>
      <c r="E75" s="102"/>
      <c r="F75" s="102"/>
      <c r="G75" s="102"/>
      <c r="H75" s="102"/>
      <c r="I75" s="102"/>
      <c r="J75" s="102"/>
      <c r="K75" s="102"/>
      <c r="L75" s="102"/>
    </row>
    <row r="76" spans="2:12">
      <c r="B76" s="101"/>
      <c r="C76" s="101"/>
      <c r="D76" s="102"/>
      <c r="E76" s="102"/>
      <c r="F76" s="102"/>
      <c r="G76" s="102"/>
      <c r="H76" s="102"/>
      <c r="I76" s="102"/>
      <c r="J76" s="102"/>
      <c r="K76" s="102"/>
      <c r="L76" s="102"/>
    </row>
    <row r="77" spans="2:12">
      <c r="B77" s="101"/>
      <c r="C77" s="101"/>
      <c r="D77" s="102"/>
      <c r="E77" s="102"/>
      <c r="F77" s="102"/>
      <c r="G77" s="102"/>
      <c r="H77" s="102"/>
      <c r="I77" s="102"/>
      <c r="J77" s="102"/>
      <c r="K77" s="102"/>
      <c r="L77" s="102"/>
    </row>
    <row r="78" spans="2:12">
      <c r="B78" s="101"/>
      <c r="C78" s="101"/>
      <c r="D78" s="102"/>
      <c r="E78" s="102"/>
      <c r="F78" s="102"/>
      <c r="G78" s="102"/>
      <c r="H78" s="102"/>
      <c r="I78" s="102"/>
      <c r="J78" s="102"/>
      <c r="K78" s="102"/>
      <c r="L78" s="102"/>
    </row>
    <row r="79" spans="2:12">
      <c r="B79" s="101"/>
      <c r="C79" s="101"/>
      <c r="D79" s="102"/>
      <c r="E79" s="102"/>
      <c r="F79" s="102"/>
      <c r="G79" s="102"/>
      <c r="H79" s="102"/>
      <c r="I79" s="102"/>
      <c r="J79" s="102"/>
      <c r="K79" s="102"/>
      <c r="L79" s="102"/>
    </row>
    <row r="80" spans="2:12">
      <c r="B80" s="101"/>
      <c r="C80" s="101"/>
      <c r="D80" s="102"/>
      <c r="E80" s="102"/>
      <c r="F80" s="102"/>
      <c r="G80" s="102"/>
      <c r="H80" s="102"/>
      <c r="I80" s="102"/>
      <c r="J80" s="102"/>
      <c r="K80" s="102"/>
      <c r="L80" s="102"/>
    </row>
    <row r="81" spans="2:12">
      <c r="B81" s="101"/>
      <c r="C81" s="101"/>
      <c r="D81" s="102"/>
      <c r="E81" s="102"/>
      <c r="F81" s="102"/>
      <c r="G81" s="102"/>
      <c r="H81" s="102"/>
      <c r="I81" s="102"/>
      <c r="J81" s="102"/>
      <c r="K81" s="102"/>
      <c r="L81" s="102"/>
    </row>
    <row r="82" spans="2:12">
      <c r="B82" s="101"/>
      <c r="C82" s="101"/>
      <c r="D82" s="102"/>
      <c r="E82" s="102"/>
      <c r="F82" s="102"/>
      <c r="G82" s="102"/>
      <c r="H82" s="102"/>
      <c r="I82" s="102"/>
      <c r="J82" s="102"/>
      <c r="K82" s="102"/>
      <c r="L82" s="102"/>
    </row>
    <row r="83" spans="2:12">
      <c r="B83" s="101"/>
      <c r="C83" s="101"/>
      <c r="D83" s="102"/>
      <c r="E83" s="102"/>
      <c r="F83" s="102"/>
      <c r="G83" s="102"/>
      <c r="H83" s="102"/>
      <c r="I83" s="102"/>
      <c r="J83" s="102"/>
      <c r="K83" s="102"/>
      <c r="L83" s="102"/>
    </row>
    <row r="84" spans="2:12">
      <c r="B84" s="101"/>
      <c r="C84" s="101"/>
      <c r="D84" s="102"/>
      <c r="E84" s="102"/>
      <c r="F84" s="102"/>
      <c r="G84" s="102"/>
      <c r="H84" s="102"/>
      <c r="I84" s="102"/>
      <c r="J84" s="102"/>
      <c r="K84" s="102"/>
      <c r="L84" s="102"/>
    </row>
    <row r="85" spans="2:12">
      <c r="B85" s="101"/>
      <c r="C85" s="101"/>
      <c r="D85" s="102"/>
      <c r="E85" s="102"/>
      <c r="F85" s="102"/>
      <c r="G85" s="102"/>
      <c r="H85" s="102"/>
      <c r="I85" s="102"/>
      <c r="J85" s="102"/>
      <c r="K85" s="102"/>
      <c r="L85" s="102"/>
    </row>
    <row r="86" spans="2:12">
      <c r="B86" s="101"/>
      <c r="C86" s="101"/>
      <c r="D86" s="102"/>
      <c r="E86" s="102"/>
      <c r="F86" s="102"/>
      <c r="G86" s="102"/>
      <c r="H86" s="102"/>
      <c r="I86" s="102"/>
      <c r="J86" s="102"/>
      <c r="K86" s="102"/>
      <c r="L86" s="102"/>
    </row>
    <row r="87" spans="2:12">
      <c r="B87" s="101"/>
      <c r="C87" s="101"/>
      <c r="D87" s="102"/>
      <c r="E87" s="102"/>
      <c r="F87" s="102"/>
      <c r="G87" s="102"/>
      <c r="H87" s="102"/>
      <c r="I87" s="102"/>
      <c r="J87" s="102"/>
      <c r="K87" s="102"/>
      <c r="L87" s="102"/>
    </row>
    <row r="88" spans="2:12">
      <c r="B88" s="101"/>
      <c r="C88" s="101"/>
      <c r="D88" s="102"/>
      <c r="E88" s="102"/>
      <c r="F88" s="102"/>
      <c r="G88" s="102"/>
      <c r="H88" s="102"/>
      <c r="I88" s="102"/>
      <c r="J88" s="102"/>
      <c r="K88" s="102"/>
      <c r="L88" s="102"/>
    </row>
    <row r="89" spans="2:12">
      <c r="B89" s="101"/>
      <c r="C89" s="101"/>
      <c r="D89" s="102"/>
      <c r="E89" s="102"/>
      <c r="F89" s="102"/>
      <c r="G89" s="102"/>
      <c r="H89" s="102"/>
      <c r="I89" s="102"/>
      <c r="J89" s="102"/>
      <c r="K89" s="102"/>
      <c r="L89" s="102"/>
    </row>
    <row r="90" spans="2:12">
      <c r="B90" s="101"/>
      <c r="C90" s="101"/>
      <c r="D90" s="102"/>
      <c r="E90" s="102"/>
      <c r="F90" s="102"/>
      <c r="G90" s="102"/>
      <c r="H90" s="102"/>
      <c r="I90" s="102"/>
      <c r="J90" s="102"/>
      <c r="K90" s="102"/>
      <c r="L90" s="102"/>
    </row>
    <row r="91" spans="2:12">
      <c r="B91" s="101"/>
      <c r="C91" s="101"/>
      <c r="D91" s="102"/>
      <c r="E91" s="102"/>
      <c r="F91" s="102"/>
      <c r="G91" s="102"/>
      <c r="H91" s="102"/>
      <c r="I91" s="102"/>
      <c r="J91" s="102"/>
      <c r="K91" s="102"/>
      <c r="L91" s="102"/>
    </row>
    <row r="92" spans="2:12">
      <c r="B92" s="101"/>
      <c r="C92" s="101"/>
      <c r="D92" s="102"/>
      <c r="E92" s="102"/>
      <c r="F92" s="102"/>
      <c r="G92" s="102"/>
      <c r="H92" s="102"/>
      <c r="I92" s="102"/>
      <c r="J92" s="102"/>
      <c r="K92" s="102"/>
      <c r="L92" s="102"/>
    </row>
    <row r="93" spans="2:12">
      <c r="B93" s="101"/>
      <c r="C93" s="101"/>
      <c r="D93" s="102"/>
      <c r="E93" s="102"/>
      <c r="F93" s="102"/>
      <c r="G93" s="102"/>
      <c r="H93" s="102"/>
      <c r="I93" s="102"/>
      <c r="J93" s="102"/>
      <c r="K93" s="102"/>
      <c r="L93" s="102"/>
    </row>
    <row r="94" spans="2:12">
      <c r="B94" s="101"/>
      <c r="C94" s="101"/>
      <c r="D94" s="102"/>
      <c r="E94" s="102"/>
      <c r="F94" s="102"/>
      <c r="G94" s="102"/>
      <c r="H94" s="102"/>
      <c r="I94" s="102"/>
      <c r="J94" s="102"/>
      <c r="K94" s="102"/>
      <c r="L94" s="102"/>
    </row>
    <row r="95" spans="2:12">
      <c r="B95" s="101"/>
      <c r="C95" s="101"/>
      <c r="D95" s="102"/>
      <c r="E95" s="102"/>
      <c r="F95" s="102"/>
      <c r="G95" s="102"/>
      <c r="H95" s="102"/>
      <c r="I95" s="102"/>
      <c r="J95" s="102"/>
      <c r="K95" s="102"/>
      <c r="L95" s="102"/>
    </row>
    <row r="96" spans="2:12">
      <c r="B96" s="101"/>
      <c r="C96" s="101"/>
      <c r="D96" s="102"/>
      <c r="E96" s="102"/>
      <c r="F96" s="102"/>
      <c r="G96" s="102"/>
      <c r="H96" s="102"/>
      <c r="I96" s="102"/>
      <c r="J96" s="102"/>
      <c r="K96" s="102"/>
      <c r="L96" s="102"/>
    </row>
    <row r="97" spans="2:12">
      <c r="B97" s="101"/>
      <c r="C97" s="101"/>
      <c r="D97" s="102"/>
      <c r="E97" s="102"/>
      <c r="F97" s="102"/>
      <c r="G97" s="102"/>
      <c r="H97" s="102"/>
      <c r="I97" s="102"/>
      <c r="J97" s="102"/>
      <c r="K97" s="102"/>
      <c r="L97" s="102"/>
    </row>
    <row r="98" spans="2:12">
      <c r="B98" s="101"/>
      <c r="C98" s="101"/>
      <c r="D98" s="102"/>
      <c r="E98" s="102"/>
      <c r="F98" s="102"/>
      <c r="G98" s="102"/>
      <c r="H98" s="102"/>
      <c r="I98" s="102"/>
      <c r="J98" s="102"/>
      <c r="K98" s="102"/>
      <c r="L98" s="102"/>
    </row>
    <row r="99" spans="2:12">
      <c r="B99" s="101"/>
      <c r="C99" s="101"/>
      <c r="D99" s="102"/>
      <c r="E99" s="102"/>
      <c r="F99" s="102"/>
      <c r="G99" s="102"/>
      <c r="H99" s="102"/>
      <c r="I99" s="102"/>
      <c r="J99" s="102"/>
      <c r="K99" s="102"/>
      <c r="L99" s="102"/>
    </row>
    <row r="100" spans="2:12">
      <c r="B100" s="101"/>
      <c r="C100" s="101"/>
      <c r="D100" s="102"/>
      <c r="E100" s="102"/>
      <c r="F100" s="102"/>
      <c r="G100" s="102"/>
      <c r="H100" s="102"/>
      <c r="I100" s="102"/>
      <c r="J100" s="102"/>
      <c r="K100" s="102"/>
      <c r="L100" s="102"/>
    </row>
    <row r="101" spans="2:12">
      <c r="B101" s="101"/>
      <c r="C101" s="101"/>
      <c r="D101" s="102"/>
      <c r="E101" s="102"/>
      <c r="F101" s="102"/>
      <c r="G101" s="102"/>
      <c r="H101" s="102"/>
      <c r="I101" s="102"/>
      <c r="J101" s="102"/>
      <c r="K101" s="102"/>
      <c r="L101" s="102"/>
    </row>
    <row r="102" spans="2:12">
      <c r="B102" s="101"/>
      <c r="C102" s="101"/>
      <c r="D102" s="102"/>
      <c r="E102" s="102"/>
      <c r="F102" s="102"/>
      <c r="G102" s="102"/>
      <c r="H102" s="102"/>
      <c r="I102" s="102"/>
      <c r="J102" s="102"/>
      <c r="K102" s="102"/>
      <c r="L102" s="102"/>
    </row>
    <row r="103" spans="2:12">
      <c r="B103" s="101"/>
      <c r="C103" s="101"/>
      <c r="D103" s="102"/>
      <c r="E103" s="102"/>
      <c r="F103" s="102"/>
      <c r="G103" s="102"/>
      <c r="H103" s="102"/>
      <c r="I103" s="102"/>
      <c r="J103" s="102"/>
      <c r="K103" s="102"/>
      <c r="L103" s="102"/>
    </row>
    <row r="104" spans="2:12">
      <c r="B104" s="101"/>
      <c r="C104" s="101"/>
      <c r="D104" s="102"/>
      <c r="E104" s="102"/>
      <c r="F104" s="102"/>
      <c r="G104" s="102"/>
      <c r="H104" s="102"/>
      <c r="I104" s="102"/>
      <c r="J104" s="102"/>
      <c r="K104" s="102"/>
      <c r="L104" s="102"/>
    </row>
    <row r="105" spans="2:12">
      <c r="B105" s="101"/>
      <c r="C105" s="101"/>
      <c r="D105" s="102"/>
      <c r="E105" s="102"/>
      <c r="F105" s="102"/>
      <c r="G105" s="102"/>
      <c r="H105" s="102"/>
      <c r="I105" s="102"/>
      <c r="J105" s="102"/>
      <c r="K105" s="102"/>
      <c r="L105" s="102"/>
    </row>
    <row r="106" spans="2:12">
      <c r="B106" s="101"/>
      <c r="C106" s="101"/>
      <c r="D106" s="102"/>
      <c r="E106" s="102"/>
      <c r="F106" s="102"/>
      <c r="G106" s="102"/>
      <c r="H106" s="102"/>
      <c r="I106" s="102"/>
      <c r="J106" s="102"/>
      <c r="K106" s="102"/>
      <c r="L106" s="102"/>
    </row>
    <row r="107" spans="2:12">
      <c r="B107" s="101"/>
      <c r="C107" s="101"/>
      <c r="D107" s="102"/>
      <c r="E107" s="102"/>
      <c r="F107" s="102"/>
      <c r="G107" s="102"/>
      <c r="H107" s="102"/>
      <c r="I107" s="102"/>
      <c r="J107" s="102"/>
      <c r="K107" s="102"/>
      <c r="L107" s="102"/>
    </row>
    <row r="108" spans="2:12">
      <c r="B108" s="101"/>
      <c r="C108" s="101"/>
      <c r="D108" s="102"/>
      <c r="E108" s="102"/>
      <c r="F108" s="102"/>
      <c r="G108" s="102"/>
      <c r="H108" s="102"/>
      <c r="I108" s="102"/>
      <c r="J108" s="102"/>
      <c r="K108" s="102"/>
      <c r="L108" s="102"/>
    </row>
    <row r="109" spans="2:12">
      <c r="B109" s="101"/>
      <c r="C109" s="101"/>
      <c r="D109" s="102"/>
      <c r="E109" s="102"/>
      <c r="F109" s="102"/>
      <c r="G109" s="102"/>
      <c r="H109" s="102"/>
      <c r="I109" s="102"/>
      <c r="J109" s="102"/>
      <c r="K109" s="102"/>
      <c r="L109" s="102"/>
    </row>
    <row r="110" spans="2:12">
      <c r="B110" s="101"/>
      <c r="C110" s="101"/>
      <c r="D110" s="102"/>
      <c r="E110" s="102"/>
      <c r="F110" s="102"/>
      <c r="G110" s="102"/>
      <c r="H110" s="102"/>
      <c r="I110" s="102"/>
      <c r="J110" s="102"/>
      <c r="K110" s="102"/>
      <c r="L110" s="102"/>
    </row>
    <row r="111" spans="2:12">
      <c r="B111" s="101"/>
      <c r="C111" s="101"/>
      <c r="D111" s="102"/>
      <c r="E111" s="102"/>
      <c r="F111" s="102"/>
      <c r="G111" s="102"/>
      <c r="H111" s="102"/>
      <c r="I111" s="102"/>
      <c r="J111" s="102"/>
      <c r="K111" s="102"/>
      <c r="L111" s="102"/>
    </row>
    <row r="112" spans="2:12">
      <c r="B112" s="101"/>
      <c r="C112" s="101"/>
      <c r="D112" s="102"/>
      <c r="E112" s="102"/>
      <c r="F112" s="102"/>
      <c r="G112" s="102"/>
      <c r="H112" s="102"/>
      <c r="I112" s="102"/>
      <c r="J112" s="102"/>
      <c r="K112" s="102"/>
      <c r="L112" s="102"/>
    </row>
    <row r="113" spans="2:12">
      <c r="B113" s="101"/>
      <c r="C113" s="101"/>
      <c r="D113" s="102"/>
      <c r="E113" s="102"/>
      <c r="F113" s="102"/>
      <c r="G113" s="102"/>
      <c r="H113" s="102"/>
      <c r="I113" s="102"/>
      <c r="J113" s="102"/>
      <c r="K113" s="102"/>
      <c r="L113" s="102"/>
    </row>
    <row r="114" spans="2:12">
      <c r="B114" s="101"/>
      <c r="C114" s="101"/>
      <c r="D114" s="102"/>
      <c r="E114" s="102"/>
      <c r="F114" s="102"/>
      <c r="G114" s="102"/>
      <c r="H114" s="102"/>
      <c r="I114" s="102"/>
      <c r="J114" s="102"/>
      <c r="K114" s="102"/>
      <c r="L114" s="102"/>
    </row>
    <row r="115" spans="2:12">
      <c r="B115" s="101"/>
      <c r="C115" s="101"/>
      <c r="D115" s="102"/>
      <c r="E115" s="102"/>
      <c r="F115" s="102"/>
      <c r="G115" s="102"/>
      <c r="H115" s="102"/>
      <c r="I115" s="102"/>
      <c r="J115" s="102"/>
      <c r="K115" s="102"/>
      <c r="L115" s="102"/>
    </row>
    <row r="116" spans="2:12">
      <c r="B116" s="101"/>
      <c r="C116" s="101"/>
      <c r="D116" s="102"/>
      <c r="E116" s="102"/>
      <c r="F116" s="102"/>
      <c r="G116" s="102"/>
      <c r="H116" s="102"/>
      <c r="I116" s="102"/>
      <c r="J116" s="102"/>
      <c r="K116" s="102"/>
      <c r="L116" s="102"/>
    </row>
    <row r="117" spans="2:12">
      <c r="B117" s="101"/>
      <c r="C117" s="101"/>
      <c r="D117" s="102"/>
      <c r="E117" s="102"/>
      <c r="F117" s="102"/>
      <c r="G117" s="102"/>
      <c r="H117" s="102"/>
      <c r="I117" s="102"/>
      <c r="J117" s="102"/>
      <c r="K117" s="102"/>
      <c r="L117" s="102"/>
    </row>
    <row r="118" spans="2:12">
      <c r="B118" s="101"/>
      <c r="C118" s="101"/>
      <c r="D118" s="102"/>
      <c r="E118" s="102"/>
      <c r="F118" s="102"/>
      <c r="G118" s="102"/>
      <c r="H118" s="102"/>
      <c r="I118" s="102"/>
      <c r="J118" s="102"/>
      <c r="K118" s="102"/>
      <c r="L118" s="102"/>
    </row>
    <row r="119" spans="2:12">
      <c r="B119" s="101"/>
      <c r="C119" s="101"/>
      <c r="D119" s="102"/>
      <c r="E119" s="102"/>
      <c r="F119" s="102"/>
      <c r="G119" s="102"/>
      <c r="H119" s="102"/>
      <c r="I119" s="102"/>
      <c r="J119" s="102"/>
      <c r="K119" s="102"/>
      <c r="L119" s="102"/>
    </row>
    <row r="120" spans="2:12">
      <c r="B120" s="101"/>
      <c r="C120" s="101"/>
      <c r="D120" s="102"/>
      <c r="E120" s="102"/>
      <c r="F120" s="102"/>
      <c r="G120" s="102"/>
      <c r="H120" s="102"/>
      <c r="I120" s="102"/>
      <c r="J120" s="102"/>
      <c r="K120" s="102"/>
      <c r="L120" s="102"/>
    </row>
    <row r="121" spans="2:12">
      <c r="B121" s="101"/>
      <c r="C121" s="101"/>
      <c r="D121" s="102"/>
      <c r="E121" s="102"/>
      <c r="F121" s="102"/>
      <c r="G121" s="102"/>
      <c r="H121" s="102"/>
      <c r="I121" s="102"/>
      <c r="J121" s="102"/>
      <c r="K121" s="102"/>
      <c r="L121" s="102"/>
    </row>
    <row r="122" spans="2:12">
      <c r="B122" s="101"/>
      <c r="C122" s="101"/>
      <c r="D122" s="102"/>
      <c r="E122" s="102"/>
      <c r="F122" s="102"/>
      <c r="G122" s="102"/>
      <c r="H122" s="102"/>
      <c r="I122" s="102"/>
      <c r="J122" s="102"/>
      <c r="K122" s="102"/>
      <c r="L122" s="102"/>
    </row>
    <row r="123" spans="2:12">
      <c r="B123" s="101"/>
      <c r="C123" s="101"/>
      <c r="D123" s="102"/>
      <c r="E123" s="102"/>
      <c r="F123" s="102"/>
      <c r="G123" s="102"/>
      <c r="H123" s="102"/>
      <c r="I123" s="102"/>
      <c r="J123" s="102"/>
      <c r="K123" s="102"/>
      <c r="L123" s="102"/>
    </row>
    <row r="124" spans="2:12">
      <c r="B124" s="101"/>
      <c r="C124" s="101"/>
      <c r="D124" s="102"/>
      <c r="E124" s="102"/>
      <c r="F124" s="102"/>
      <c r="G124" s="102"/>
      <c r="H124" s="102"/>
      <c r="I124" s="102"/>
      <c r="J124" s="102"/>
      <c r="K124" s="102"/>
      <c r="L124" s="102"/>
    </row>
    <row r="125" spans="2:12">
      <c r="B125" s="101"/>
      <c r="C125" s="101"/>
      <c r="D125" s="102"/>
      <c r="E125" s="102"/>
      <c r="F125" s="102"/>
      <c r="G125" s="102"/>
      <c r="H125" s="102"/>
      <c r="I125" s="102"/>
      <c r="J125" s="102"/>
      <c r="K125" s="102"/>
      <c r="L125" s="102"/>
    </row>
    <row r="126" spans="2:12">
      <c r="B126" s="101"/>
      <c r="C126" s="101"/>
      <c r="D126" s="102"/>
      <c r="E126" s="102"/>
      <c r="F126" s="102"/>
      <c r="G126" s="102"/>
      <c r="H126" s="102"/>
      <c r="I126" s="102"/>
      <c r="J126" s="102"/>
      <c r="K126" s="102"/>
      <c r="L126" s="102"/>
    </row>
    <row r="127" spans="2:12">
      <c r="B127" s="101"/>
      <c r="C127" s="101"/>
      <c r="D127" s="102"/>
      <c r="E127" s="102"/>
      <c r="F127" s="102"/>
      <c r="G127" s="102"/>
      <c r="H127" s="102"/>
      <c r="I127" s="102"/>
      <c r="J127" s="102"/>
      <c r="K127" s="102"/>
      <c r="L127" s="102"/>
    </row>
    <row r="128" spans="2:12">
      <c r="B128" s="101"/>
      <c r="C128" s="101"/>
      <c r="D128" s="102"/>
      <c r="E128" s="102"/>
      <c r="F128" s="102"/>
      <c r="G128" s="102"/>
      <c r="H128" s="102"/>
      <c r="I128" s="102"/>
      <c r="J128" s="102"/>
      <c r="K128" s="102"/>
      <c r="L128" s="102"/>
    </row>
    <row r="129" spans="2:12">
      <c r="B129" s="101"/>
      <c r="C129" s="101"/>
      <c r="D129" s="102"/>
      <c r="E129" s="102"/>
      <c r="F129" s="102"/>
      <c r="G129" s="102"/>
      <c r="H129" s="102"/>
      <c r="I129" s="102"/>
      <c r="J129" s="102"/>
      <c r="K129" s="102"/>
      <c r="L129" s="102"/>
    </row>
    <row r="130" spans="2:12">
      <c r="B130" s="101"/>
      <c r="C130" s="101"/>
      <c r="D130" s="102"/>
      <c r="E130" s="102"/>
      <c r="F130" s="102"/>
      <c r="G130" s="102"/>
      <c r="H130" s="102"/>
      <c r="I130" s="102"/>
      <c r="J130" s="102"/>
      <c r="K130" s="102"/>
      <c r="L130" s="102"/>
    </row>
    <row r="131" spans="2:12">
      <c r="B131" s="101"/>
      <c r="C131" s="101"/>
      <c r="D131" s="102"/>
      <c r="E131" s="102"/>
      <c r="F131" s="102"/>
      <c r="G131" s="102"/>
      <c r="H131" s="102"/>
      <c r="I131" s="102"/>
      <c r="J131" s="102"/>
      <c r="K131" s="102"/>
      <c r="L131" s="102"/>
    </row>
    <row r="132" spans="2:12">
      <c r="B132" s="101"/>
      <c r="C132" s="101"/>
      <c r="D132" s="102"/>
      <c r="E132" s="102"/>
      <c r="F132" s="102"/>
      <c r="G132" s="102"/>
      <c r="H132" s="102"/>
      <c r="I132" s="102"/>
      <c r="J132" s="102"/>
      <c r="K132" s="102"/>
      <c r="L132" s="102"/>
    </row>
    <row r="133" spans="2:12">
      <c r="B133" s="101"/>
      <c r="C133" s="101"/>
      <c r="D133" s="102"/>
      <c r="E133" s="102"/>
      <c r="F133" s="102"/>
      <c r="G133" s="102"/>
      <c r="H133" s="102"/>
      <c r="I133" s="102"/>
      <c r="J133" s="102"/>
      <c r="K133" s="102"/>
      <c r="L133" s="102"/>
    </row>
    <row r="134" spans="2:12">
      <c r="B134" s="101"/>
      <c r="C134" s="101"/>
      <c r="D134" s="102"/>
      <c r="E134" s="102"/>
      <c r="F134" s="102"/>
      <c r="G134" s="102"/>
      <c r="H134" s="102"/>
      <c r="I134" s="102"/>
      <c r="J134" s="102"/>
      <c r="K134" s="102"/>
      <c r="L134" s="102"/>
    </row>
    <row r="135" spans="2:12">
      <c r="B135" s="101"/>
      <c r="C135" s="101"/>
      <c r="D135" s="102"/>
      <c r="E135" s="102"/>
      <c r="F135" s="102"/>
      <c r="G135" s="102"/>
      <c r="H135" s="102"/>
      <c r="I135" s="102"/>
      <c r="J135" s="102"/>
      <c r="K135" s="102"/>
      <c r="L135" s="102"/>
    </row>
    <row r="136" spans="2:12">
      <c r="B136" s="101"/>
      <c r="C136" s="101"/>
      <c r="D136" s="102"/>
      <c r="E136" s="102"/>
      <c r="F136" s="102"/>
      <c r="G136" s="102"/>
      <c r="H136" s="102"/>
      <c r="I136" s="102"/>
      <c r="J136" s="102"/>
      <c r="K136" s="102"/>
      <c r="L136" s="102"/>
    </row>
    <row r="137" spans="2:12">
      <c r="B137" s="101"/>
      <c r="C137" s="101"/>
      <c r="D137" s="102"/>
      <c r="E137" s="102"/>
      <c r="F137" s="102"/>
      <c r="G137" s="102"/>
      <c r="H137" s="102"/>
      <c r="I137" s="102"/>
      <c r="J137" s="102"/>
      <c r="K137" s="102"/>
      <c r="L137" s="102"/>
    </row>
    <row r="138" spans="2:12">
      <c r="B138" s="101"/>
      <c r="C138" s="101"/>
      <c r="D138" s="102"/>
      <c r="E138" s="102"/>
      <c r="F138" s="102"/>
      <c r="G138" s="102"/>
      <c r="H138" s="102"/>
      <c r="I138" s="102"/>
      <c r="J138" s="102"/>
      <c r="K138" s="102"/>
      <c r="L138" s="102"/>
    </row>
    <row r="139" spans="2:12">
      <c r="B139" s="101"/>
      <c r="C139" s="101"/>
      <c r="D139" s="102"/>
      <c r="E139" s="102"/>
      <c r="F139" s="102"/>
      <c r="G139" s="102"/>
      <c r="H139" s="102"/>
      <c r="I139" s="102"/>
      <c r="J139" s="102"/>
      <c r="K139" s="102"/>
      <c r="L139" s="102"/>
    </row>
    <row r="140" spans="2:12">
      <c r="B140" s="101"/>
      <c r="C140" s="101"/>
      <c r="D140" s="102"/>
      <c r="E140" s="102"/>
      <c r="F140" s="102"/>
      <c r="G140" s="102"/>
      <c r="H140" s="102"/>
      <c r="I140" s="102"/>
      <c r="J140" s="102"/>
      <c r="K140" s="102"/>
      <c r="L140" s="102"/>
    </row>
    <row r="141" spans="2:12">
      <c r="B141" s="101"/>
      <c r="C141" s="101"/>
      <c r="D141" s="102"/>
      <c r="E141" s="102"/>
      <c r="F141" s="102"/>
      <c r="G141" s="102"/>
      <c r="H141" s="102"/>
      <c r="I141" s="102"/>
      <c r="J141" s="102"/>
      <c r="K141" s="102"/>
      <c r="L141" s="102"/>
    </row>
    <row r="142" spans="2:12">
      <c r="B142" s="101"/>
      <c r="C142" s="101"/>
      <c r="D142" s="102"/>
      <c r="E142" s="102"/>
      <c r="F142" s="102"/>
      <c r="G142" s="102"/>
      <c r="H142" s="102"/>
      <c r="I142" s="102"/>
      <c r="J142" s="102"/>
      <c r="K142" s="102"/>
      <c r="L142" s="102"/>
    </row>
    <row r="143" spans="2:12">
      <c r="B143" s="101"/>
      <c r="C143" s="101"/>
      <c r="D143" s="102"/>
      <c r="E143" s="102"/>
      <c r="F143" s="102"/>
      <c r="G143" s="102"/>
      <c r="H143" s="102"/>
      <c r="I143" s="102"/>
      <c r="J143" s="102"/>
      <c r="K143" s="102"/>
      <c r="L143" s="102"/>
    </row>
    <row r="144" spans="2:12">
      <c r="B144" s="101"/>
      <c r="C144" s="101"/>
      <c r="D144" s="102"/>
      <c r="E144" s="102"/>
      <c r="F144" s="102"/>
      <c r="G144" s="102"/>
      <c r="H144" s="102"/>
      <c r="I144" s="102"/>
      <c r="J144" s="102"/>
      <c r="K144" s="102"/>
      <c r="L144" s="102"/>
    </row>
    <row r="145" spans="2:12">
      <c r="B145" s="101"/>
      <c r="C145" s="101"/>
      <c r="D145" s="102"/>
      <c r="E145" s="102"/>
      <c r="F145" s="102"/>
      <c r="G145" s="102"/>
      <c r="H145" s="102"/>
      <c r="I145" s="102"/>
      <c r="J145" s="102"/>
      <c r="K145" s="102"/>
      <c r="L145" s="102"/>
    </row>
    <row r="146" spans="2:12">
      <c r="B146" s="101"/>
      <c r="C146" s="101"/>
      <c r="D146" s="102"/>
      <c r="E146" s="102"/>
      <c r="F146" s="102"/>
      <c r="G146" s="102"/>
      <c r="H146" s="102"/>
      <c r="I146" s="102"/>
      <c r="J146" s="102"/>
      <c r="K146" s="102"/>
      <c r="L146" s="102"/>
    </row>
    <row r="147" spans="2:12">
      <c r="B147" s="101"/>
      <c r="C147" s="101"/>
      <c r="D147" s="102"/>
      <c r="E147" s="102"/>
      <c r="F147" s="102"/>
      <c r="G147" s="102"/>
      <c r="H147" s="102"/>
      <c r="I147" s="102"/>
      <c r="J147" s="102"/>
      <c r="K147" s="102"/>
      <c r="L147" s="102"/>
    </row>
    <row r="148" spans="2:12">
      <c r="B148" s="101"/>
      <c r="C148" s="101"/>
      <c r="D148" s="102"/>
      <c r="E148" s="102"/>
      <c r="F148" s="102"/>
      <c r="G148" s="102"/>
      <c r="H148" s="102"/>
      <c r="I148" s="102"/>
      <c r="J148" s="102"/>
      <c r="K148" s="102"/>
      <c r="L148" s="102"/>
    </row>
    <row r="149" spans="2:12">
      <c r="B149" s="101"/>
      <c r="C149" s="101"/>
      <c r="D149" s="102"/>
      <c r="E149" s="102"/>
      <c r="F149" s="102"/>
      <c r="G149" s="102"/>
      <c r="H149" s="102"/>
      <c r="I149" s="102"/>
      <c r="J149" s="102"/>
      <c r="K149" s="102"/>
      <c r="L149" s="102"/>
    </row>
    <row r="150" spans="2:12">
      <c r="B150" s="101"/>
      <c r="C150" s="101"/>
      <c r="D150" s="102"/>
      <c r="E150" s="102"/>
      <c r="F150" s="102"/>
      <c r="G150" s="102"/>
      <c r="H150" s="102"/>
      <c r="I150" s="102"/>
      <c r="J150" s="102"/>
      <c r="K150" s="102"/>
      <c r="L150" s="102"/>
    </row>
    <row r="151" spans="2:12">
      <c r="B151" s="101"/>
      <c r="C151" s="101"/>
      <c r="D151" s="102"/>
      <c r="E151" s="102"/>
      <c r="F151" s="102"/>
      <c r="G151" s="102"/>
      <c r="H151" s="102"/>
      <c r="I151" s="102"/>
      <c r="J151" s="102"/>
      <c r="K151" s="102"/>
      <c r="L151" s="102"/>
    </row>
    <row r="152" spans="2:12">
      <c r="B152" s="101"/>
      <c r="C152" s="101"/>
      <c r="D152" s="102"/>
      <c r="E152" s="102"/>
      <c r="F152" s="102"/>
      <c r="G152" s="102"/>
      <c r="H152" s="102"/>
      <c r="I152" s="102"/>
      <c r="J152" s="102"/>
      <c r="K152" s="102"/>
      <c r="L152" s="102"/>
    </row>
    <row r="153" spans="2:12">
      <c r="B153" s="101"/>
      <c r="C153" s="101"/>
      <c r="D153" s="102"/>
      <c r="E153" s="102"/>
      <c r="F153" s="102"/>
      <c r="G153" s="102"/>
      <c r="H153" s="102"/>
      <c r="I153" s="102"/>
      <c r="J153" s="102"/>
      <c r="K153" s="102"/>
      <c r="L153" s="102"/>
    </row>
    <row r="154" spans="2:12">
      <c r="B154" s="101"/>
      <c r="C154" s="101"/>
      <c r="D154" s="102"/>
      <c r="E154" s="102"/>
      <c r="F154" s="102"/>
      <c r="G154" s="102"/>
      <c r="H154" s="102"/>
      <c r="I154" s="102"/>
      <c r="J154" s="102"/>
      <c r="K154" s="102"/>
      <c r="L154" s="102"/>
    </row>
    <row r="155" spans="2:12">
      <c r="B155" s="101"/>
      <c r="C155" s="101"/>
      <c r="D155" s="102"/>
      <c r="E155" s="102"/>
      <c r="F155" s="102"/>
      <c r="G155" s="102"/>
      <c r="H155" s="102"/>
      <c r="I155" s="102"/>
      <c r="J155" s="102"/>
      <c r="K155" s="102"/>
      <c r="L155" s="102"/>
    </row>
    <row r="156" spans="2:12">
      <c r="B156" s="101"/>
      <c r="C156" s="101"/>
      <c r="D156" s="102"/>
      <c r="E156" s="102"/>
      <c r="F156" s="102"/>
      <c r="G156" s="102"/>
      <c r="H156" s="102"/>
      <c r="I156" s="102"/>
      <c r="J156" s="102"/>
      <c r="K156" s="102"/>
      <c r="L156" s="102"/>
    </row>
    <row r="157" spans="2:12">
      <c r="B157" s="101"/>
      <c r="C157" s="101"/>
      <c r="D157" s="102"/>
      <c r="E157" s="102"/>
      <c r="F157" s="102"/>
      <c r="G157" s="102"/>
      <c r="H157" s="102"/>
      <c r="I157" s="102"/>
      <c r="J157" s="102"/>
      <c r="K157" s="102"/>
      <c r="L157" s="102"/>
    </row>
    <row r="158" spans="2:12">
      <c r="B158" s="101"/>
      <c r="C158" s="101"/>
      <c r="D158" s="102"/>
      <c r="E158" s="102"/>
      <c r="F158" s="102"/>
      <c r="G158" s="102"/>
      <c r="H158" s="102"/>
      <c r="I158" s="102"/>
      <c r="J158" s="102"/>
      <c r="K158" s="102"/>
      <c r="L158" s="102"/>
    </row>
    <row r="159" spans="2:12">
      <c r="B159" s="101"/>
      <c r="C159" s="101"/>
      <c r="D159" s="102"/>
      <c r="E159" s="102"/>
      <c r="F159" s="102"/>
      <c r="G159" s="102"/>
      <c r="H159" s="102"/>
      <c r="I159" s="102"/>
      <c r="J159" s="102"/>
      <c r="K159" s="102"/>
      <c r="L159" s="102"/>
    </row>
    <row r="160" spans="2:12">
      <c r="B160" s="101"/>
      <c r="C160" s="101"/>
      <c r="D160" s="102"/>
      <c r="E160" s="102"/>
      <c r="F160" s="102"/>
      <c r="G160" s="102"/>
      <c r="H160" s="102"/>
      <c r="I160" s="102"/>
      <c r="J160" s="102"/>
      <c r="K160" s="102"/>
      <c r="L160" s="102"/>
    </row>
    <row r="161" spans="2:12">
      <c r="B161" s="101"/>
      <c r="C161" s="101"/>
      <c r="D161" s="102"/>
      <c r="E161" s="102"/>
      <c r="F161" s="102"/>
      <c r="G161" s="102"/>
      <c r="H161" s="102"/>
      <c r="I161" s="102"/>
      <c r="J161" s="102"/>
      <c r="K161" s="102"/>
      <c r="L161" s="102"/>
    </row>
    <row r="162" spans="2:12">
      <c r="B162" s="101"/>
      <c r="C162" s="101"/>
      <c r="D162" s="102"/>
      <c r="E162" s="102"/>
      <c r="F162" s="102"/>
      <c r="G162" s="102"/>
      <c r="H162" s="102"/>
      <c r="I162" s="102"/>
      <c r="J162" s="102"/>
      <c r="K162" s="102"/>
      <c r="L162" s="102"/>
    </row>
    <row r="163" spans="2:12">
      <c r="B163" s="101"/>
      <c r="C163" s="101"/>
      <c r="D163" s="102"/>
      <c r="E163" s="102"/>
      <c r="F163" s="102"/>
      <c r="G163" s="102"/>
      <c r="H163" s="102"/>
      <c r="I163" s="102"/>
      <c r="J163" s="102"/>
      <c r="K163" s="102"/>
      <c r="L163" s="102"/>
    </row>
    <row r="164" spans="2:12">
      <c r="B164" s="101"/>
      <c r="C164" s="101"/>
      <c r="D164" s="102"/>
      <c r="E164" s="102"/>
      <c r="F164" s="102"/>
      <c r="G164" s="102"/>
      <c r="H164" s="102"/>
      <c r="I164" s="102"/>
      <c r="J164" s="102"/>
      <c r="K164" s="102"/>
      <c r="L164" s="102"/>
    </row>
    <row r="165" spans="2:12">
      <c r="B165" s="101"/>
      <c r="C165" s="101"/>
      <c r="D165" s="102"/>
      <c r="E165" s="102"/>
      <c r="F165" s="102"/>
      <c r="G165" s="102"/>
      <c r="H165" s="102"/>
      <c r="I165" s="102"/>
      <c r="J165" s="102"/>
      <c r="K165" s="102"/>
      <c r="L165" s="102"/>
    </row>
    <row r="166" spans="2:12">
      <c r="B166" s="101"/>
      <c r="C166" s="101"/>
      <c r="D166" s="102"/>
      <c r="E166" s="102"/>
      <c r="F166" s="102"/>
      <c r="G166" s="102"/>
      <c r="H166" s="102"/>
      <c r="I166" s="102"/>
      <c r="J166" s="102"/>
      <c r="K166" s="102"/>
      <c r="L166" s="102"/>
    </row>
    <row r="167" spans="2:12">
      <c r="B167" s="101"/>
      <c r="C167" s="101"/>
      <c r="D167" s="102"/>
      <c r="E167" s="102"/>
      <c r="F167" s="102"/>
      <c r="G167" s="102"/>
      <c r="H167" s="102"/>
      <c r="I167" s="102"/>
      <c r="J167" s="102"/>
      <c r="K167" s="102"/>
      <c r="L167" s="102"/>
    </row>
    <row r="168" spans="2:12">
      <c r="B168" s="101"/>
      <c r="C168" s="101"/>
      <c r="D168" s="102"/>
      <c r="E168" s="102"/>
      <c r="F168" s="102"/>
      <c r="G168" s="102"/>
      <c r="H168" s="102"/>
      <c r="I168" s="102"/>
      <c r="J168" s="102"/>
      <c r="K168" s="102"/>
      <c r="L168" s="102"/>
    </row>
    <row r="169" spans="2:12">
      <c r="B169" s="101"/>
      <c r="C169" s="101"/>
      <c r="D169" s="102"/>
      <c r="E169" s="102"/>
      <c r="F169" s="102"/>
      <c r="G169" s="102"/>
      <c r="H169" s="102"/>
      <c r="I169" s="102"/>
      <c r="J169" s="102"/>
      <c r="K169" s="102"/>
      <c r="L169" s="102"/>
    </row>
    <row r="170" spans="2:12">
      <c r="B170" s="101"/>
      <c r="C170" s="101"/>
      <c r="D170" s="102"/>
      <c r="E170" s="102"/>
      <c r="F170" s="102"/>
      <c r="G170" s="102"/>
      <c r="H170" s="102"/>
      <c r="I170" s="102"/>
      <c r="J170" s="102"/>
      <c r="K170" s="102"/>
      <c r="L170" s="102"/>
    </row>
    <row r="171" spans="2:12">
      <c r="B171" s="101"/>
      <c r="C171" s="101"/>
      <c r="D171" s="102"/>
      <c r="E171" s="102"/>
      <c r="F171" s="102"/>
      <c r="G171" s="102"/>
      <c r="H171" s="102"/>
      <c r="I171" s="102"/>
      <c r="J171" s="102"/>
      <c r="K171" s="102"/>
      <c r="L171" s="102"/>
    </row>
    <row r="172" spans="2:12">
      <c r="B172" s="101"/>
      <c r="C172" s="101"/>
      <c r="D172" s="102"/>
      <c r="E172" s="102"/>
      <c r="F172" s="102"/>
      <c r="G172" s="102"/>
      <c r="H172" s="102"/>
      <c r="I172" s="102"/>
      <c r="J172" s="102"/>
      <c r="K172" s="102"/>
      <c r="L172" s="102"/>
    </row>
    <row r="173" spans="2:12">
      <c r="B173" s="101"/>
      <c r="C173" s="101"/>
      <c r="D173" s="102"/>
      <c r="E173" s="102"/>
      <c r="F173" s="102"/>
      <c r="G173" s="102"/>
      <c r="H173" s="102"/>
      <c r="I173" s="102"/>
      <c r="J173" s="102"/>
      <c r="K173" s="102"/>
      <c r="L173" s="102"/>
    </row>
    <row r="174" spans="2:12">
      <c r="B174" s="101"/>
      <c r="C174" s="101"/>
      <c r="D174" s="102"/>
      <c r="E174" s="102"/>
      <c r="F174" s="102"/>
      <c r="G174" s="102"/>
      <c r="H174" s="102"/>
      <c r="I174" s="102"/>
      <c r="J174" s="102"/>
      <c r="K174" s="102"/>
      <c r="L174" s="102"/>
    </row>
    <row r="175" spans="2:12">
      <c r="B175" s="101"/>
      <c r="C175" s="101"/>
      <c r="D175" s="102"/>
      <c r="E175" s="102"/>
      <c r="F175" s="102"/>
      <c r="G175" s="102"/>
      <c r="H175" s="102"/>
      <c r="I175" s="102"/>
      <c r="J175" s="102"/>
      <c r="K175" s="102"/>
      <c r="L175" s="102"/>
    </row>
    <row r="176" spans="2:12">
      <c r="B176" s="101"/>
      <c r="C176" s="101"/>
      <c r="D176" s="102"/>
      <c r="E176" s="102"/>
      <c r="F176" s="102"/>
      <c r="G176" s="102"/>
      <c r="H176" s="102"/>
      <c r="I176" s="102"/>
      <c r="J176" s="102"/>
      <c r="K176" s="102"/>
      <c r="L176" s="102"/>
    </row>
    <row r="177" spans="2:12">
      <c r="B177" s="101"/>
      <c r="C177" s="101"/>
      <c r="D177" s="102"/>
      <c r="E177" s="102"/>
      <c r="F177" s="102"/>
      <c r="G177" s="102"/>
      <c r="H177" s="102"/>
      <c r="I177" s="102"/>
      <c r="J177" s="102"/>
      <c r="K177" s="102"/>
      <c r="L177" s="102"/>
    </row>
    <row r="178" spans="2:12">
      <c r="B178" s="101"/>
      <c r="C178" s="101"/>
      <c r="D178" s="102"/>
      <c r="E178" s="102"/>
      <c r="F178" s="102"/>
      <c r="G178" s="102"/>
      <c r="H178" s="102"/>
      <c r="I178" s="102"/>
      <c r="J178" s="102"/>
      <c r="K178" s="102"/>
      <c r="L178" s="102"/>
    </row>
    <row r="179" spans="2:12">
      <c r="B179" s="101"/>
      <c r="C179" s="101"/>
      <c r="D179" s="102"/>
      <c r="E179" s="102"/>
      <c r="F179" s="102"/>
      <c r="G179" s="102"/>
      <c r="H179" s="102"/>
      <c r="I179" s="102"/>
      <c r="J179" s="102"/>
      <c r="K179" s="102"/>
      <c r="L179" s="102"/>
    </row>
    <row r="180" spans="2:12">
      <c r="B180" s="101"/>
      <c r="C180" s="101"/>
      <c r="D180" s="102"/>
      <c r="E180" s="102"/>
      <c r="F180" s="102"/>
      <c r="G180" s="102"/>
      <c r="H180" s="102"/>
      <c r="I180" s="102"/>
      <c r="J180" s="102"/>
      <c r="K180" s="102"/>
      <c r="L180" s="102"/>
    </row>
    <row r="181" spans="2:12">
      <c r="B181" s="101"/>
      <c r="C181" s="101"/>
      <c r="D181" s="102"/>
      <c r="E181" s="102"/>
      <c r="F181" s="102"/>
      <c r="G181" s="102"/>
      <c r="H181" s="102"/>
      <c r="I181" s="102"/>
      <c r="J181" s="102"/>
      <c r="K181" s="102"/>
      <c r="L181" s="102"/>
    </row>
    <row r="182" spans="2:12">
      <c r="B182" s="101"/>
      <c r="C182" s="101"/>
      <c r="D182" s="102"/>
      <c r="E182" s="102"/>
      <c r="F182" s="102"/>
      <c r="G182" s="102"/>
      <c r="H182" s="102"/>
      <c r="I182" s="102"/>
      <c r="J182" s="102"/>
      <c r="K182" s="102"/>
      <c r="L182" s="102"/>
    </row>
    <row r="183" spans="2:12">
      <c r="B183" s="101"/>
      <c r="C183" s="101"/>
      <c r="D183" s="102"/>
      <c r="E183" s="102"/>
      <c r="F183" s="102"/>
      <c r="G183" s="102"/>
      <c r="H183" s="102"/>
      <c r="I183" s="102"/>
      <c r="J183" s="102"/>
      <c r="K183" s="102"/>
      <c r="L183" s="102"/>
    </row>
    <row r="184" spans="2:12">
      <c r="B184" s="101"/>
      <c r="C184" s="101"/>
      <c r="D184" s="102"/>
      <c r="E184" s="102"/>
      <c r="F184" s="102"/>
      <c r="G184" s="102"/>
      <c r="H184" s="102"/>
      <c r="I184" s="102"/>
      <c r="J184" s="102"/>
      <c r="K184" s="102"/>
      <c r="L184" s="102"/>
    </row>
    <row r="185" spans="2:12">
      <c r="B185" s="101"/>
      <c r="C185" s="101"/>
      <c r="D185" s="102"/>
      <c r="E185" s="102"/>
      <c r="F185" s="102"/>
      <c r="G185" s="102"/>
      <c r="H185" s="102"/>
      <c r="I185" s="102"/>
      <c r="J185" s="102"/>
      <c r="K185" s="102"/>
      <c r="L185" s="102"/>
    </row>
    <row r="186" spans="2:12">
      <c r="B186" s="101"/>
      <c r="C186" s="101"/>
      <c r="D186" s="102"/>
      <c r="E186" s="102"/>
      <c r="F186" s="102"/>
      <c r="G186" s="102"/>
      <c r="H186" s="102"/>
      <c r="I186" s="102"/>
      <c r="J186" s="102"/>
      <c r="K186" s="102"/>
      <c r="L186" s="102"/>
    </row>
    <row r="187" spans="2:12">
      <c r="B187" s="101"/>
      <c r="C187" s="101"/>
      <c r="D187" s="102"/>
      <c r="E187" s="102"/>
      <c r="F187" s="102"/>
      <c r="G187" s="102"/>
      <c r="H187" s="102"/>
      <c r="I187" s="102"/>
      <c r="J187" s="102"/>
      <c r="K187" s="102"/>
      <c r="L187" s="102"/>
    </row>
    <row r="188" spans="2:12">
      <c r="B188" s="101"/>
      <c r="C188" s="101"/>
      <c r="D188" s="102"/>
      <c r="E188" s="102"/>
      <c r="F188" s="102"/>
      <c r="G188" s="102"/>
      <c r="H188" s="102"/>
      <c r="I188" s="102"/>
      <c r="J188" s="102"/>
      <c r="K188" s="102"/>
      <c r="L188" s="102"/>
    </row>
    <row r="189" spans="2:12">
      <c r="B189" s="101"/>
      <c r="C189" s="101"/>
      <c r="D189" s="102"/>
      <c r="E189" s="102"/>
      <c r="F189" s="102"/>
      <c r="G189" s="102"/>
      <c r="H189" s="102"/>
      <c r="I189" s="102"/>
      <c r="J189" s="102"/>
      <c r="K189" s="102"/>
      <c r="L189" s="102"/>
    </row>
    <row r="190" spans="2:12">
      <c r="B190" s="101"/>
      <c r="C190" s="101"/>
      <c r="D190" s="102"/>
      <c r="E190" s="102"/>
      <c r="F190" s="102"/>
      <c r="G190" s="102"/>
      <c r="H190" s="102"/>
      <c r="I190" s="102"/>
      <c r="J190" s="102"/>
      <c r="K190" s="102"/>
      <c r="L190" s="102"/>
    </row>
    <row r="191" spans="2:12">
      <c r="B191" s="101"/>
      <c r="C191" s="101"/>
      <c r="D191" s="102"/>
      <c r="E191" s="102"/>
      <c r="F191" s="102"/>
      <c r="G191" s="102"/>
      <c r="H191" s="102"/>
      <c r="I191" s="102"/>
      <c r="J191" s="102"/>
      <c r="K191" s="102"/>
      <c r="L191" s="102"/>
    </row>
    <row r="192" spans="2:12">
      <c r="B192" s="101"/>
      <c r="C192" s="101"/>
      <c r="D192" s="102"/>
      <c r="E192" s="102"/>
      <c r="F192" s="102"/>
      <c r="G192" s="102"/>
      <c r="H192" s="102"/>
      <c r="I192" s="102"/>
      <c r="J192" s="102"/>
      <c r="K192" s="102"/>
      <c r="L192" s="102"/>
    </row>
    <row r="193" spans="2:12">
      <c r="B193" s="101"/>
      <c r="C193" s="101"/>
      <c r="D193" s="102"/>
      <c r="E193" s="102"/>
      <c r="F193" s="102"/>
      <c r="G193" s="102"/>
      <c r="H193" s="102"/>
      <c r="I193" s="102"/>
      <c r="J193" s="102"/>
      <c r="K193" s="102"/>
      <c r="L193" s="102"/>
    </row>
    <row r="194" spans="2:12">
      <c r="B194" s="101"/>
      <c r="C194" s="101"/>
      <c r="D194" s="102"/>
      <c r="E194" s="102"/>
      <c r="F194" s="102"/>
      <c r="G194" s="102"/>
      <c r="H194" s="102"/>
      <c r="I194" s="102"/>
      <c r="J194" s="102"/>
      <c r="K194" s="102"/>
      <c r="L194" s="102"/>
    </row>
    <row r="195" spans="2:12">
      <c r="B195" s="101"/>
      <c r="C195" s="101"/>
      <c r="D195" s="102"/>
      <c r="E195" s="102"/>
      <c r="F195" s="102"/>
      <c r="G195" s="102"/>
      <c r="H195" s="102"/>
      <c r="I195" s="102"/>
      <c r="J195" s="102"/>
      <c r="K195" s="102"/>
      <c r="L195" s="102"/>
    </row>
    <row r="196" spans="2:12">
      <c r="B196" s="101"/>
      <c r="C196" s="101"/>
      <c r="D196" s="102"/>
      <c r="E196" s="102"/>
      <c r="F196" s="102"/>
      <c r="G196" s="102"/>
      <c r="H196" s="102"/>
      <c r="I196" s="102"/>
      <c r="J196" s="102"/>
      <c r="K196" s="102"/>
      <c r="L196" s="102"/>
    </row>
    <row r="197" spans="2:12">
      <c r="B197" s="101"/>
      <c r="C197" s="101"/>
      <c r="D197" s="102"/>
      <c r="E197" s="102"/>
      <c r="F197" s="102"/>
      <c r="G197" s="102"/>
      <c r="H197" s="102"/>
      <c r="I197" s="102"/>
      <c r="J197" s="102"/>
      <c r="K197" s="102"/>
      <c r="L197" s="102"/>
    </row>
    <row r="198" spans="2:12">
      <c r="B198" s="101"/>
      <c r="C198" s="101"/>
      <c r="D198" s="102"/>
      <c r="E198" s="102"/>
      <c r="F198" s="102"/>
      <c r="G198" s="102"/>
      <c r="H198" s="102"/>
      <c r="I198" s="102"/>
      <c r="J198" s="102"/>
      <c r="K198" s="102"/>
      <c r="L198" s="102"/>
    </row>
    <row r="199" spans="2:12">
      <c r="B199" s="101"/>
      <c r="C199" s="101"/>
      <c r="D199" s="102"/>
      <c r="E199" s="102"/>
      <c r="F199" s="102"/>
      <c r="G199" s="102"/>
      <c r="H199" s="102"/>
      <c r="I199" s="102"/>
      <c r="J199" s="102"/>
      <c r="K199" s="102"/>
      <c r="L199" s="102"/>
    </row>
    <row r="200" spans="2:12">
      <c r="B200" s="101"/>
      <c r="C200" s="101"/>
      <c r="D200" s="102"/>
      <c r="E200" s="102"/>
      <c r="F200" s="102"/>
      <c r="G200" s="102"/>
      <c r="H200" s="102"/>
      <c r="I200" s="102"/>
      <c r="J200" s="102"/>
      <c r="K200" s="102"/>
      <c r="L200" s="102"/>
    </row>
    <row r="201" spans="2:12">
      <c r="B201" s="101"/>
      <c r="C201" s="101"/>
      <c r="D201" s="102"/>
      <c r="E201" s="102"/>
      <c r="F201" s="102"/>
      <c r="G201" s="102"/>
      <c r="H201" s="102"/>
      <c r="I201" s="102"/>
      <c r="J201" s="102"/>
      <c r="K201" s="102"/>
      <c r="L201" s="102"/>
    </row>
    <row r="202" spans="2:12">
      <c r="B202" s="101"/>
      <c r="C202" s="101"/>
      <c r="D202" s="102"/>
      <c r="E202" s="102"/>
      <c r="F202" s="102"/>
      <c r="G202" s="102"/>
      <c r="H202" s="102"/>
      <c r="I202" s="102"/>
      <c r="J202" s="102"/>
      <c r="K202" s="102"/>
      <c r="L202" s="102"/>
    </row>
    <row r="203" spans="2:12">
      <c r="B203" s="101"/>
      <c r="C203" s="101"/>
      <c r="D203" s="102"/>
      <c r="E203" s="102"/>
      <c r="F203" s="102"/>
      <c r="G203" s="102"/>
      <c r="H203" s="102"/>
      <c r="I203" s="102"/>
      <c r="J203" s="102"/>
      <c r="K203" s="102"/>
      <c r="L203" s="102"/>
    </row>
    <row r="204" spans="2:12">
      <c r="B204" s="101"/>
      <c r="C204" s="101"/>
      <c r="D204" s="102"/>
      <c r="E204" s="102"/>
      <c r="F204" s="102"/>
      <c r="G204" s="102"/>
      <c r="H204" s="102"/>
      <c r="I204" s="102"/>
      <c r="J204" s="102"/>
      <c r="K204" s="102"/>
      <c r="L204" s="102"/>
    </row>
    <row r="205" spans="2:12">
      <c r="B205" s="101"/>
      <c r="C205" s="101"/>
      <c r="D205" s="102"/>
      <c r="E205" s="102"/>
      <c r="F205" s="102"/>
      <c r="G205" s="102"/>
      <c r="H205" s="102"/>
      <c r="I205" s="102"/>
      <c r="J205" s="102"/>
      <c r="K205" s="102"/>
      <c r="L205" s="102"/>
    </row>
    <row r="206" spans="2:12">
      <c r="B206" s="101"/>
      <c r="C206" s="101"/>
      <c r="D206" s="102"/>
      <c r="E206" s="102"/>
      <c r="F206" s="102"/>
      <c r="G206" s="102"/>
      <c r="H206" s="102"/>
      <c r="I206" s="102"/>
      <c r="J206" s="102"/>
      <c r="K206" s="102"/>
      <c r="L206" s="102"/>
    </row>
    <row r="207" spans="2:12">
      <c r="B207" s="101"/>
      <c r="C207" s="101"/>
      <c r="D207" s="102"/>
      <c r="E207" s="102"/>
      <c r="F207" s="102"/>
      <c r="G207" s="102"/>
      <c r="H207" s="102"/>
      <c r="I207" s="102"/>
      <c r="J207" s="102"/>
      <c r="K207" s="102"/>
      <c r="L207" s="102"/>
    </row>
    <row r="208" spans="2:12">
      <c r="B208" s="101"/>
      <c r="C208" s="101"/>
      <c r="D208" s="102"/>
      <c r="E208" s="102"/>
      <c r="F208" s="102"/>
      <c r="G208" s="102"/>
      <c r="H208" s="102"/>
      <c r="I208" s="102"/>
      <c r="J208" s="102"/>
      <c r="K208" s="102"/>
      <c r="L208" s="102"/>
    </row>
    <row r="209" spans="2:12">
      <c r="B209" s="101"/>
      <c r="C209" s="101"/>
      <c r="D209" s="102"/>
      <c r="E209" s="102"/>
      <c r="F209" s="102"/>
      <c r="G209" s="102"/>
      <c r="H209" s="102"/>
      <c r="I209" s="102"/>
      <c r="J209" s="102"/>
      <c r="K209" s="102"/>
      <c r="L209" s="102"/>
    </row>
    <row r="210" spans="2:12">
      <c r="B210" s="101"/>
      <c r="C210" s="101"/>
      <c r="D210" s="102"/>
      <c r="E210" s="102"/>
      <c r="F210" s="102"/>
      <c r="G210" s="102"/>
      <c r="H210" s="102"/>
      <c r="I210" s="102"/>
      <c r="J210" s="102"/>
      <c r="K210" s="102"/>
      <c r="L210" s="102"/>
    </row>
    <row r="211" spans="2:12">
      <c r="B211" s="101"/>
      <c r="C211" s="101"/>
      <c r="D211" s="102"/>
      <c r="E211" s="102"/>
      <c r="F211" s="102"/>
      <c r="G211" s="102"/>
      <c r="H211" s="102"/>
      <c r="I211" s="102"/>
      <c r="J211" s="102"/>
      <c r="K211" s="102"/>
      <c r="L211" s="102"/>
    </row>
    <row r="212" spans="2:12">
      <c r="B212" s="101"/>
      <c r="C212" s="101"/>
      <c r="D212" s="102"/>
      <c r="E212" s="102"/>
      <c r="F212" s="102"/>
      <c r="G212" s="102"/>
      <c r="H212" s="102"/>
      <c r="I212" s="102"/>
      <c r="J212" s="102"/>
      <c r="K212" s="102"/>
      <c r="L212" s="102"/>
    </row>
    <row r="213" spans="2:12">
      <c r="B213" s="101"/>
      <c r="C213" s="101"/>
      <c r="D213" s="102"/>
      <c r="E213" s="102"/>
      <c r="F213" s="102"/>
      <c r="G213" s="102"/>
      <c r="H213" s="102"/>
      <c r="I213" s="102"/>
      <c r="J213" s="102"/>
      <c r="K213" s="102"/>
      <c r="L213" s="102"/>
    </row>
    <row r="214" spans="2:12">
      <c r="B214" s="101"/>
      <c r="C214" s="101"/>
      <c r="D214" s="102"/>
      <c r="E214" s="102"/>
      <c r="F214" s="102"/>
      <c r="G214" s="102"/>
      <c r="H214" s="102"/>
      <c r="I214" s="102"/>
      <c r="J214" s="102"/>
      <c r="K214" s="102"/>
      <c r="L214" s="102"/>
    </row>
    <row r="215" spans="2:12">
      <c r="B215" s="101"/>
      <c r="C215" s="101"/>
      <c r="D215" s="102"/>
      <c r="E215" s="102"/>
      <c r="F215" s="102"/>
      <c r="G215" s="102"/>
      <c r="H215" s="102"/>
      <c r="I215" s="102"/>
      <c r="J215" s="102"/>
      <c r="K215" s="102"/>
      <c r="L215" s="102"/>
    </row>
    <row r="216" spans="2:12">
      <c r="B216" s="101"/>
      <c r="C216" s="101"/>
      <c r="D216" s="102"/>
      <c r="E216" s="102"/>
      <c r="F216" s="102"/>
      <c r="G216" s="102"/>
      <c r="H216" s="102"/>
      <c r="I216" s="102"/>
      <c r="J216" s="102"/>
      <c r="K216" s="102"/>
      <c r="L216" s="102"/>
    </row>
    <row r="217" spans="2:12">
      <c r="B217" s="101"/>
      <c r="C217" s="101"/>
      <c r="D217" s="102"/>
      <c r="E217" s="102"/>
      <c r="F217" s="102"/>
      <c r="G217" s="102"/>
      <c r="H217" s="102"/>
      <c r="I217" s="102"/>
      <c r="J217" s="102"/>
      <c r="K217" s="102"/>
      <c r="L217" s="102"/>
    </row>
    <row r="218" spans="2:12">
      <c r="B218" s="101"/>
      <c r="C218" s="101"/>
      <c r="D218" s="102"/>
      <c r="E218" s="102"/>
      <c r="F218" s="102"/>
      <c r="G218" s="102"/>
      <c r="H218" s="102"/>
      <c r="I218" s="102"/>
      <c r="J218" s="102"/>
      <c r="K218" s="102"/>
      <c r="L218" s="102"/>
    </row>
    <row r="219" spans="2:12">
      <c r="B219" s="101"/>
      <c r="C219" s="101"/>
      <c r="D219" s="102"/>
      <c r="E219" s="102"/>
      <c r="F219" s="102"/>
      <c r="G219" s="102"/>
      <c r="H219" s="102"/>
      <c r="I219" s="102"/>
      <c r="J219" s="102"/>
      <c r="K219" s="102"/>
      <c r="L219" s="102"/>
    </row>
    <row r="220" spans="2:12">
      <c r="B220" s="101"/>
      <c r="C220" s="101"/>
      <c r="D220" s="102"/>
      <c r="E220" s="102"/>
      <c r="F220" s="102"/>
      <c r="G220" s="102"/>
      <c r="H220" s="102"/>
      <c r="I220" s="102"/>
      <c r="J220" s="102"/>
      <c r="K220" s="102"/>
      <c r="L220" s="102"/>
    </row>
    <row r="221" spans="2:12">
      <c r="B221" s="101"/>
      <c r="C221" s="101"/>
      <c r="D221" s="102"/>
      <c r="E221" s="102"/>
      <c r="F221" s="102"/>
      <c r="G221" s="102"/>
      <c r="H221" s="102"/>
      <c r="I221" s="102"/>
      <c r="J221" s="102"/>
      <c r="K221" s="102"/>
      <c r="L221" s="102"/>
    </row>
    <row r="222" spans="2:12">
      <c r="B222" s="101"/>
      <c r="C222" s="101"/>
      <c r="D222" s="102"/>
      <c r="E222" s="102"/>
      <c r="F222" s="102"/>
      <c r="G222" s="102"/>
      <c r="H222" s="102"/>
      <c r="I222" s="102"/>
      <c r="J222" s="102"/>
      <c r="K222" s="102"/>
      <c r="L222" s="102"/>
    </row>
    <row r="223" spans="2:12">
      <c r="B223" s="101"/>
      <c r="C223" s="101"/>
      <c r="D223" s="102"/>
      <c r="E223" s="102"/>
      <c r="F223" s="102"/>
      <c r="G223" s="102"/>
      <c r="H223" s="102"/>
      <c r="I223" s="102"/>
      <c r="J223" s="102"/>
      <c r="K223" s="102"/>
      <c r="L223" s="102"/>
    </row>
    <row r="224" spans="2:12">
      <c r="B224" s="101"/>
      <c r="C224" s="101"/>
      <c r="D224" s="102"/>
      <c r="E224" s="102"/>
      <c r="F224" s="102"/>
      <c r="G224" s="102"/>
      <c r="H224" s="102"/>
      <c r="I224" s="102"/>
      <c r="J224" s="102"/>
      <c r="K224" s="102"/>
      <c r="L224" s="102"/>
    </row>
    <row r="225" spans="2:12">
      <c r="B225" s="101"/>
      <c r="C225" s="101"/>
      <c r="D225" s="102"/>
      <c r="E225" s="102"/>
      <c r="F225" s="102"/>
      <c r="G225" s="102"/>
      <c r="H225" s="102"/>
      <c r="I225" s="102"/>
      <c r="J225" s="102"/>
      <c r="K225" s="102"/>
      <c r="L225" s="102"/>
    </row>
    <row r="226" spans="2:12">
      <c r="B226" s="101"/>
      <c r="C226" s="101"/>
      <c r="D226" s="102"/>
      <c r="E226" s="102"/>
      <c r="F226" s="102"/>
      <c r="G226" s="102"/>
      <c r="H226" s="102"/>
      <c r="I226" s="102"/>
      <c r="J226" s="102"/>
      <c r="K226" s="102"/>
      <c r="L226" s="102"/>
    </row>
    <row r="227" spans="2:12">
      <c r="B227" s="101"/>
      <c r="C227" s="101"/>
      <c r="D227" s="102"/>
      <c r="E227" s="102"/>
      <c r="F227" s="102"/>
      <c r="G227" s="102"/>
      <c r="H227" s="102"/>
      <c r="I227" s="102"/>
      <c r="J227" s="102"/>
      <c r="K227" s="102"/>
      <c r="L227" s="102"/>
    </row>
    <row r="228" spans="2:12">
      <c r="B228" s="101"/>
      <c r="C228" s="101"/>
      <c r="D228" s="102"/>
      <c r="E228" s="102"/>
      <c r="F228" s="102"/>
      <c r="G228" s="102"/>
      <c r="H228" s="102"/>
      <c r="I228" s="102"/>
      <c r="J228" s="102"/>
      <c r="K228" s="102"/>
      <c r="L228" s="102"/>
    </row>
    <row r="229" spans="2:12">
      <c r="B229" s="101"/>
      <c r="C229" s="101"/>
      <c r="D229" s="102"/>
      <c r="E229" s="102"/>
      <c r="F229" s="102"/>
      <c r="G229" s="102"/>
      <c r="H229" s="102"/>
      <c r="I229" s="102"/>
      <c r="J229" s="102"/>
      <c r="K229" s="102"/>
      <c r="L229" s="102"/>
    </row>
    <row r="230" spans="2:12">
      <c r="B230" s="101"/>
      <c r="C230" s="101"/>
      <c r="D230" s="102"/>
      <c r="E230" s="102"/>
      <c r="F230" s="102"/>
      <c r="G230" s="102"/>
      <c r="H230" s="102"/>
      <c r="I230" s="102"/>
      <c r="J230" s="102"/>
      <c r="K230" s="102"/>
      <c r="L230" s="102"/>
    </row>
    <row r="231" spans="2:12">
      <c r="B231" s="101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</row>
    <row r="232" spans="2:12">
      <c r="B232" s="101"/>
      <c r="C232" s="101"/>
      <c r="D232" s="102"/>
      <c r="E232" s="102"/>
      <c r="F232" s="102"/>
      <c r="G232" s="102"/>
      <c r="H232" s="102"/>
      <c r="I232" s="102"/>
      <c r="J232" s="102"/>
      <c r="K232" s="102"/>
      <c r="L232" s="102"/>
    </row>
    <row r="233" spans="2:12">
      <c r="B233" s="101"/>
      <c r="C233" s="101"/>
      <c r="D233" s="102"/>
      <c r="E233" s="102"/>
      <c r="F233" s="102"/>
      <c r="G233" s="102"/>
      <c r="H233" s="102"/>
      <c r="I233" s="102"/>
      <c r="J233" s="102"/>
      <c r="K233" s="102"/>
      <c r="L233" s="102"/>
    </row>
    <row r="234" spans="2:12">
      <c r="B234" s="101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</row>
    <row r="235" spans="2:12">
      <c r="B235" s="101"/>
      <c r="C235" s="101"/>
      <c r="D235" s="102"/>
      <c r="E235" s="102"/>
      <c r="F235" s="102"/>
      <c r="G235" s="102"/>
      <c r="H235" s="102"/>
      <c r="I235" s="102"/>
      <c r="J235" s="102"/>
      <c r="K235" s="102"/>
      <c r="L235" s="102"/>
    </row>
    <row r="236" spans="2:12">
      <c r="B236" s="101"/>
      <c r="C236" s="101"/>
      <c r="D236" s="102"/>
      <c r="E236" s="102"/>
      <c r="F236" s="102"/>
      <c r="G236" s="102"/>
      <c r="H236" s="102"/>
      <c r="I236" s="102"/>
      <c r="J236" s="102"/>
      <c r="K236" s="102"/>
      <c r="L236" s="102"/>
    </row>
    <row r="237" spans="2:12">
      <c r="B237" s="101"/>
      <c r="C237" s="101"/>
      <c r="D237" s="102"/>
      <c r="E237" s="102"/>
      <c r="F237" s="102"/>
      <c r="G237" s="102"/>
      <c r="H237" s="102"/>
      <c r="I237" s="102"/>
      <c r="J237" s="102"/>
      <c r="K237" s="102"/>
      <c r="L237" s="102"/>
    </row>
    <row r="238" spans="2:12">
      <c r="B238" s="101"/>
      <c r="C238" s="101"/>
      <c r="D238" s="102"/>
      <c r="E238" s="102"/>
      <c r="F238" s="102"/>
      <c r="G238" s="102"/>
      <c r="H238" s="102"/>
      <c r="I238" s="102"/>
      <c r="J238" s="102"/>
      <c r="K238" s="102"/>
      <c r="L238" s="102"/>
    </row>
    <row r="239" spans="2:12">
      <c r="B239" s="101"/>
      <c r="C239" s="101"/>
      <c r="D239" s="102"/>
      <c r="E239" s="102"/>
      <c r="F239" s="102"/>
      <c r="G239" s="102"/>
      <c r="H239" s="102"/>
      <c r="I239" s="102"/>
      <c r="J239" s="102"/>
      <c r="K239" s="102"/>
      <c r="L239" s="102"/>
    </row>
    <row r="240" spans="2:12">
      <c r="B240" s="101"/>
      <c r="C240" s="101"/>
      <c r="D240" s="102"/>
      <c r="E240" s="102"/>
      <c r="F240" s="102"/>
      <c r="G240" s="102"/>
      <c r="H240" s="102"/>
      <c r="I240" s="102"/>
      <c r="J240" s="102"/>
      <c r="K240" s="102"/>
      <c r="L240" s="102"/>
    </row>
    <row r="241" spans="2:12">
      <c r="B241" s="101"/>
      <c r="C241" s="101"/>
      <c r="D241" s="102"/>
      <c r="E241" s="102"/>
      <c r="F241" s="102"/>
      <c r="G241" s="102"/>
      <c r="H241" s="102"/>
      <c r="I241" s="102"/>
      <c r="J241" s="102"/>
      <c r="K241" s="102"/>
      <c r="L241" s="102"/>
    </row>
    <row r="242" spans="2:12">
      <c r="B242" s="101"/>
      <c r="C242" s="101"/>
      <c r="D242" s="102"/>
      <c r="E242" s="102"/>
      <c r="F242" s="102"/>
      <c r="G242" s="102"/>
      <c r="H242" s="102"/>
      <c r="I242" s="102"/>
      <c r="J242" s="102"/>
      <c r="K242" s="102"/>
      <c r="L242" s="102"/>
    </row>
    <row r="243" spans="2:12">
      <c r="B243" s="101"/>
      <c r="C243" s="101"/>
      <c r="D243" s="102"/>
      <c r="E243" s="102"/>
      <c r="F243" s="102"/>
      <c r="G243" s="102"/>
      <c r="H243" s="102"/>
      <c r="I243" s="102"/>
      <c r="J243" s="102"/>
      <c r="K243" s="102"/>
      <c r="L243" s="102"/>
    </row>
    <row r="244" spans="2:12">
      <c r="B244" s="101"/>
      <c r="C244" s="101"/>
      <c r="D244" s="102"/>
      <c r="E244" s="102"/>
      <c r="F244" s="102"/>
      <c r="G244" s="102"/>
      <c r="H244" s="102"/>
      <c r="I244" s="102"/>
      <c r="J244" s="102"/>
      <c r="K244" s="102"/>
      <c r="L244" s="102"/>
    </row>
    <row r="245" spans="2:12">
      <c r="B245" s="101"/>
      <c r="C245" s="101"/>
      <c r="D245" s="102"/>
      <c r="E245" s="102"/>
      <c r="F245" s="102"/>
      <c r="G245" s="102"/>
      <c r="H245" s="102"/>
      <c r="I245" s="102"/>
      <c r="J245" s="102"/>
      <c r="K245" s="102"/>
      <c r="L245" s="102"/>
    </row>
    <row r="246" spans="2:12">
      <c r="B246" s="101"/>
      <c r="C246" s="101"/>
      <c r="D246" s="102"/>
      <c r="E246" s="102"/>
      <c r="F246" s="102"/>
      <c r="G246" s="102"/>
      <c r="H246" s="102"/>
      <c r="I246" s="102"/>
      <c r="J246" s="102"/>
      <c r="K246" s="102"/>
      <c r="L246" s="102"/>
    </row>
    <row r="247" spans="2:12">
      <c r="B247" s="101"/>
      <c r="C247" s="101"/>
      <c r="D247" s="102"/>
      <c r="E247" s="102"/>
      <c r="F247" s="102"/>
      <c r="G247" s="102"/>
      <c r="H247" s="102"/>
      <c r="I247" s="102"/>
      <c r="J247" s="102"/>
      <c r="K247" s="102"/>
      <c r="L247" s="102"/>
    </row>
    <row r="248" spans="2:12">
      <c r="B248" s="101"/>
      <c r="C248" s="101"/>
      <c r="D248" s="102"/>
      <c r="E248" s="102"/>
      <c r="F248" s="102"/>
      <c r="G248" s="102"/>
      <c r="H248" s="102"/>
      <c r="I248" s="102"/>
      <c r="J248" s="102"/>
      <c r="K248" s="102"/>
      <c r="L248" s="102"/>
    </row>
    <row r="249" spans="2:12">
      <c r="B249" s="101"/>
      <c r="C249" s="101"/>
      <c r="D249" s="102"/>
      <c r="E249" s="102"/>
      <c r="F249" s="102"/>
      <c r="G249" s="102"/>
      <c r="H249" s="102"/>
      <c r="I249" s="102"/>
      <c r="J249" s="102"/>
      <c r="K249" s="102"/>
      <c r="L249" s="102"/>
    </row>
    <row r="250" spans="2:12">
      <c r="B250" s="101"/>
      <c r="C250" s="101"/>
      <c r="D250" s="102"/>
      <c r="E250" s="102"/>
      <c r="F250" s="102"/>
      <c r="G250" s="102"/>
      <c r="H250" s="102"/>
      <c r="I250" s="102"/>
      <c r="J250" s="102"/>
      <c r="K250" s="102"/>
      <c r="L250" s="102"/>
    </row>
    <row r="251" spans="2:12">
      <c r="B251" s="101"/>
      <c r="C251" s="101"/>
      <c r="D251" s="102"/>
      <c r="E251" s="102"/>
      <c r="F251" s="102"/>
      <c r="G251" s="102"/>
      <c r="H251" s="102"/>
      <c r="I251" s="102"/>
      <c r="J251" s="102"/>
      <c r="K251" s="102"/>
      <c r="L251" s="102"/>
    </row>
    <row r="252" spans="2:12">
      <c r="B252" s="101"/>
      <c r="C252" s="101"/>
      <c r="D252" s="102"/>
      <c r="E252" s="102"/>
      <c r="F252" s="102"/>
      <c r="G252" s="102"/>
      <c r="H252" s="102"/>
      <c r="I252" s="102"/>
      <c r="J252" s="102"/>
      <c r="K252" s="102"/>
      <c r="L252" s="102"/>
    </row>
    <row r="253" spans="2:12">
      <c r="B253" s="101"/>
      <c r="C253" s="101"/>
      <c r="D253" s="102"/>
      <c r="E253" s="102"/>
      <c r="F253" s="102"/>
      <c r="G253" s="102"/>
      <c r="H253" s="102"/>
      <c r="I253" s="102"/>
      <c r="J253" s="102"/>
      <c r="K253" s="102"/>
      <c r="L253" s="102"/>
    </row>
    <row r="254" spans="2:12">
      <c r="B254" s="101"/>
      <c r="C254" s="101"/>
      <c r="D254" s="102"/>
      <c r="E254" s="102"/>
      <c r="F254" s="102"/>
      <c r="G254" s="102"/>
      <c r="H254" s="102"/>
      <c r="I254" s="102"/>
      <c r="J254" s="102"/>
      <c r="K254" s="102"/>
      <c r="L254" s="102"/>
    </row>
    <row r="255" spans="2:12">
      <c r="B255" s="101"/>
      <c r="C255" s="101"/>
      <c r="D255" s="102"/>
      <c r="E255" s="102"/>
      <c r="F255" s="102"/>
      <c r="G255" s="102"/>
      <c r="H255" s="102"/>
      <c r="I255" s="102"/>
      <c r="J255" s="102"/>
      <c r="K255" s="102"/>
      <c r="L255" s="102"/>
    </row>
    <row r="256" spans="2:12">
      <c r="B256" s="101"/>
      <c r="C256" s="101"/>
      <c r="D256" s="102"/>
      <c r="E256" s="102"/>
      <c r="F256" s="102"/>
      <c r="G256" s="102"/>
      <c r="H256" s="102"/>
      <c r="I256" s="102"/>
      <c r="J256" s="102"/>
      <c r="K256" s="102"/>
      <c r="L256" s="102"/>
    </row>
    <row r="257" spans="2:12">
      <c r="B257" s="101"/>
      <c r="C257" s="101"/>
      <c r="D257" s="102"/>
      <c r="E257" s="102"/>
      <c r="F257" s="102"/>
      <c r="G257" s="102"/>
      <c r="H257" s="102"/>
      <c r="I257" s="102"/>
      <c r="J257" s="102"/>
      <c r="K257" s="102"/>
      <c r="L257" s="102"/>
    </row>
    <row r="258" spans="2:12">
      <c r="B258" s="101"/>
      <c r="C258" s="101"/>
      <c r="D258" s="102"/>
      <c r="E258" s="102"/>
      <c r="F258" s="102"/>
      <c r="G258" s="102"/>
      <c r="H258" s="102"/>
      <c r="I258" s="102"/>
      <c r="J258" s="102"/>
      <c r="K258" s="102"/>
      <c r="L258" s="102"/>
    </row>
    <row r="259" spans="2:12">
      <c r="B259" s="101"/>
      <c r="C259" s="101"/>
      <c r="D259" s="102"/>
      <c r="E259" s="102"/>
      <c r="F259" s="102"/>
      <c r="G259" s="102"/>
      <c r="H259" s="102"/>
      <c r="I259" s="102"/>
      <c r="J259" s="102"/>
      <c r="K259" s="102"/>
      <c r="L259" s="102"/>
    </row>
    <row r="260" spans="2:12">
      <c r="B260" s="101"/>
      <c r="C260" s="101"/>
      <c r="D260" s="102"/>
      <c r="E260" s="102"/>
      <c r="F260" s="102"/>
      <c r="G260" s="102"/>
      <c r="H260" s="102"/>
      <c r="I260" s="102"/>
      <c r="J260" s="102"/>
      <c r="K260" s="102"/>
      <c r="L260" s="102"/>
    </row>
    <row r="261" spans="2:12">
      <c r="B261" s="101"/>
      <c r="C261" s="101"/>
      <c r="D261" s="102"/>
      <c r="E261" s="102"/>
      <c r="F261" s="102"/>
      <c r="G261" s="102"/>
      <c r="H261" s="102"/>
      <c r="I261" s="102"/>
      <c r="J261" s="102"/>
      <c r="K261" s="102"/>
      <c r="L261" s="102"/>
    </row>
    <row r="262" spans="2:12">
      <c r="B262" s="101"/>
      <c r="C262" s="101"/>
      <c r="D262" s="102"/>
      <c r="E262" s="102"/>
      <c r="F262" s="102"/>
      <c r="G262" s="102"/>
      <c r="H262" s="102"/>
      <c r="I262" s="102"/>
      <c r="J262" s="102"/>
      <c r="K262" s="102"/>
      <c r="L262" s="102"/>
    </row>
    <row r="263" spans="2:12">
      <c r="B263" s="101"/>
      <c r="C263" s="101"/>
      <c r="D263" s="102"/>
      <c r="E263" s="102"/>
      <c r="F263" s="102"/>
      <c r="G263" s="102"/>
      <c r="H263" s="102"/>
      <c r="I263" s="102"/>
      <c r="J263" s="102"/>
      <c r="K263" s="102"/>
      <c r="L263" s="102"/>
    </row>
    <row r="264" spans="2:12">
      <c r="B264" s="101"/>
      <c r="C264" s="101"/>
      <c r="D264" s="102"/>
      <c r="E264" s="102"/>
      <c r="F264" s="102"/>
      <c r="G264" s="102"/>
      <c r="H264" s="102"/>
      <c r="I264" s="102"/>
      <c r="J264" s="102"/>
      <c r="K264" s="102"/>
      <c r="L264" s="102"/>
    </row>
    <row r="265" spans="2:12">
      <c r="B265" s="101"/>
      <c r="C265" s="101"/>
      <c r="D265" s="102"/>
      <c r="E265" s="102"/>
      <c r="F265" s="102"/>
      <c r="G265" s="102"/>
      <c r="H265" s="102"/>
      <c r="I265" s="102"/>
      <c r="J265" s="102"/>
      <c r="K265" s="102"/>
      <c r="L265" s="102"/>
    </row>
    <row r="266" spans="2:12">
      <c r="B266" s="101"/>
      <c r="C266" s="101"/>
      <c r="D266" s="102"/>
      <c r="E266" s="102"/>
      <c r="F266" s="102"/>
      <c r="G266" s="102"/>
      <c r="H266" s="102"/>
      <c r="I266" s="102"/>
      <c r="J266" s="102"/>
      <c r="K266" s="102"/>
      <c r="L266" s="102"/>
    </row>
    <row r="267" spans="2:12">
      <c r="B267" s="101"/>
      <c r="C267" s="101"/>
      <c r="D267" s="102"/>
      <c r="E267" s="102"/>
      <c r="F267" s="102"/>
      <c r="G267" s="102"/>
      <c r="H267" s="102"/>
      <c r="I267" s="102"/>
      <c r="J267" s="102"/>
      <c r="K267" s="102"/>
      <c r="L267" s="102"/>
    </row>
    <row r="268" spans="2:12">
      <c r="B268" s="101"/>
      <c r="C268" s="101"/>
      <c r="D268" s="102"/>
      <c r="E268" s="102"/>
      <c r="F268" s="102"/>
      <c r="G268" s="102"/>
      <c r="H268" s="102"/>
      <c r="I268" s="102"/>
      <c r="J268" s="102"/>
      <c r="K268" s="102"/>
      <c r="L268" s="102"/>
    </row>
    <row r="269" spans="2:12">
      <c r="B269" s="101"/>
      <c r="C269" s="101"/>
      <c r="D269" s="102"/>
      <c r="E269" s="102"/>
      <c r="F269" s="102"/>
      <c r="G269" s="102"/>
      <c r="H269" s="102"/>
      <c r="I269" s="102"/>
      <c r="J269" s="102"/>
      <c r="K269" s="102"/>
      <c r="L269" s="102"/>
    </row>
    <row r="270" spans="2:12">
      <c r="B270" s="101"/>
      <c r="C270" s="101"/>
      <c r="D270" s="102"/>
      <c r="E270" s="102"/>
      <c r="F270" s="102"/>
      <c r="G270" s="102"/>
      <c r="H270" s="102"/>
      <c r="I270" s="102"/>
      <c r="J270" s="102"/>
      <c r="K270" s="102"/>
      <c r="L270" s="102"/>
    </row>
    <row r="271" spans="2:12">
      <c r="B271" s="101"/>
      <c r="C271" s="101"/>
      <c r="D271" s="102"/>
      <c r="E271" s="102"/>
      <c r="F271" s="102"/>
      <c r="G271" s="102"/>
      <c r="H271" s="102"/>
      <c r="I271" s="102"/>
      <c r="J271" s="102"/>
      <c r="K271" s="102"/>
      <c r="L271" s="102"/>
    </row>
    <row r="272" spans="2:12">
      <c r="B272" s="101"/>
      <c r="C272" s="101"/>
      <c r="D272" s="102"/>
      <c r="E272" s="102"/>
      <c r="F272" s="102"/>
      <c r="G272" s="102"/>
      <c r="H272" s="102"/>
      <c r="I272" s="102"/>
      <c r="J272" s="102"/>
      <c r="K272" s="102"/>
      <c r="L272" s="102"/>
    </row>
    <row r="273" spans="2:12">
      <c r="B273" s="101"/>
      <c r="C273" s="101"/>
      <c r="D273" s="102"/>
      <c r="E273" s="102"/>
      <c r="F273" s="102"/>
      <c r="G273" s="102"/>
      <c r="H273" s="102"/>
      <c r="I273" s="102"/>
      <c r="J273" s="102"/>
      <c r="K273" s="102"/>
      <c r="L273" s="102"/>
    </row>
    <row r="274" spans="2:12">
      <c r="B274" s="101"/>
      <c r="C274" s="101"/>
      <c r="D274" s="102"/>
      <c r="E274" s="102"/>
      <c r="F274" s="102"/>
      <c r="G274" s="102"/>
      <c r="H274" s="102"/>
      <c r="I274" s="102"/>
      <c r="J274" s="102"/>
      <c r="K274" s="102"/>
      <c r="L274" s="102"/>
    </row>
    <row r="275" spans="2:12">
      <c r="B275" s="101"/>
      <c r="C275" s="101"/>
      <c r="D275" s="102"/>
      <c r="E275" s="102"/>
      <c r="F275" s="102"/>
      <c r="G275" s="102"/>
      <c r="H275" s="102"/>
      <c r="I275" s="102"/>
      <c r="J275" s="102"/>
      <c r="K275" s="102"/>
      <c r="L275" s="102"/>
    </row>
    <row r="276" spans="2:12">
      <c r="B276" s="101"/>
      <c r="C276" s="101"/>
      <c r="D276" s="102"/>
      <c r="E276" s="102"/>
      <c r="F276" s="102"/>
      <c r="G276" s="102"/>
      <c r="H276" s="102"/>
      <c r="I276" s="102"/>
      <c r="J276" s="102"/>
      <c r="K276" s="102"/>
      <c r="L276" s="102"/>
    </row>
    <row r="277" spans="2:12">
      <c r="B277" s="101"/>
      <c r="C277" s="101"/>
      <c r="D277" s="102"/>
      <c r="E277" s="102"/>
      <c r="F277" s="102"/>
      <c r="G277" s="102"/>
      <c r="H277" s="102"/>
      <c r="I277" s="102"/>
      <c r="J277" s="102"/>
      <c r="K277" s="102"/>
      <c r="L277" s="102"/>
    </row>
    <row r="278" spans="2:12">
      <c r="B278" s="101"/>
      <c r="C278" s="101"/>
      <c r="D278" s="102"/>
      <c r="E278" s="102"/>
      <c r="F278" s="102"/>
      <c r="G278" s="102"/>
      <c r="H278" s="102"/>
      <c r="I278" s="102"/>
      <c r="J278" s="102"/>
      <c r="K278" s="102"/>
      <c r="L278" s="102"/>
    </row>
    <row r="279" spans="2:12">
      <c r="B279" s="101"/>
      <c r="C279" s="101"/>
      <c r="D279" s="102"/>
      <c r="E279" s="102"/>
      <c r="F279" s="102"/>
      <c r="G279" s="102"/>
      <c r="H279" s="102"/>
      <c r="I279" s="102"/>
      <c r="J279" s="102"/>
      <c r="K279" s="102"/>
      <c r="L279" s="102"/>
    </row>
    <row r="280" spans="2:12">
      <c r="B280" s="101"/>
      <c r="C280" s="101"/>
      <c r="D280" s="102"/>
      <c r="E280" s="102"/>
      <c r="F280" s="102"/>
      <c r="G280" s="102"/>
      <c r="H280" s="102"/>
      <c r="I280" s="102"/>
      <c r="J280" s="102"/>
      <c r="K280" s="102"/>
      <c r="L280" s="102"/>
    </row>
    <row r="281" spans="2:12">
      <c r="B281" s="101"/>
      <c r="C281" s="101"/>
      <c r="D281" s="102"/>
      <c r="E281" s="102"/>
      <c r="F281" s="102"/>
      <c r="G281" s="102"/>
      <c r="H281" s="102"/>
      <c r="I281" s="102"/>
      <c r="J281" s="102"/>
      <c r="K281" s="102"/>
      <c r="L281" s="102"/>
    </row>
    <row r="282" spans="2:12">
      <c r="B282" s="101"/>
      <c r="C282" s="101"/>
      <c r="D282" s="102"/>
      <c r="E282" s="102"/>
      <c r="F282" s="102"/>
      <c r="G282" s="102"/>
      <c r="H282" s="102"/>
      <c r="I282" s="102"/>
      <c r="J282" s="102"/>
      <c r="K282" s="102"/>
      <c r="L282" s="102"/>
    </row>
    <row r="283" spans="2:12">
      <c r="B283" s="101"/>
      <c r="C283" s="101"/>
      <c r="D283" s="102"/>
      <c r="E283" s="102"/>
      <c r="F283" s="102"/>
      <c r="G283" s="102"/>
      <c r="H283" s="102"/>
      <c r="I283" s="102"/>
      <c r="J283" s="102"/>
      <c r="K283" s="102"/>
      <c r="L283" s="102"/>
    </row>
    <row r="284" spans="2:12">
      <c r="B284" s="101"/>
      <c r="C284" s="101"/>
      <c r="D284" s="102"/>
      <c r="E284" s="102"/>
      <c r="F284" s="102"/>
      <c r="G284" s="102"/>
      <c r="H284" s="102"/>
      <c r="I284" s="102"/>
      <c r="J284" s="102"/>
      <c r="K284" s="102"/>
      <c r="L284" s="102"/>
    </row>
    <row r="285" spans="2:12">
      <c r="B285" s="101"/>
      <c r="C285" s="101"/>
      <c r="D285" s="102"/>
      <c r="E285" s="102"/>
      <c r="F285" s="102"/>
      <c r="G285" s="102"/>
      <c r="H285" s="102"/>
      <c r="I285" s="102"/>
      <c r="J285" s="102"/>
      <c r="K285" s="102"/>
      <c r="L285" s="102"/>
    </row>
    <row r="286" spans="2:12">
      <c r="B286" s="101"/>
      <c r="C286" s="101"/>
      <c r="D286" s="102"/>
      <c r="E286" s="102"/>
      <c r="F286" s="102"/>
      <c r="G286" s="102"/>
      <c r="H286" s="102"/>
      <c r="I286" s="102"/>
      <c r="J286" s="102"/>
      <c r="K286" s="102"/>
      <c r="L286" s="102"/>
    </row>
    <row r="287" spans="2:12">
      <c r="B287" s="101"/>
      <c r="C287" s="101"/>
      <c r="D287" s="102"/>
      <c r="E287" s="102"/>
      <c r="F287" s="102"/>
      <c r="G287" s="102"/>
      <c r="H287" s="102"/>
      <c r="I287" s="102"/>
      <c r="J287" s="102"/>
      <c r="K287" s="102"/>
      <c r="L287" s="102"/>
    </row>
    <row r="288" spans="2:12">
      <c r="B288" s="101"/>
      <c r="C288" s="101"/>
      <c r="D288" s="102"/>
      <c r="E288" s="102"/>
      <c r="F288" s="102"/>
      <c r="G288" s="102"/>
      <c r="H288" s="102"/>
      <c r="I288" s="102"/>
      <c r="J288" s="102"/>
      <c r="K288" s="102"/>
      <c r="L288" s="102"/>
    </row>
    <row r="289" spans="2:12">
      <c r="B289" s="101"/>
      <c r="C289" s="101"/>
      <c r="D289" s="102"/>
      <c r="E289" s="102"/>
      <c r="F289" s="102"/>
      <c r="G289" s="102"/>
      <c r="H289" s="102"/>
      <c r="I289" s="102"/>
      <c r="J289" s="102"/>
      <c r="K289" s="102"/>
      <c r="L289" s="102"/>
    </row>
    <row r="290" spans="2:12">
      <c r="B290" s="101"/>
      <c r="C290" s="101"/>
      <c r="D290" s="102"/>
      <c r="E290" s="102"/>
      <c r="F290" s="102"/>
      <c r="G290" s="102"/>
      <c r="H290" s="102"/>
      <c r="I290" s="102"/>
      <c r="J290" s="102"/>
      <c r="K290" s="102"/>
      <c r="L290" s="102"/>
    </row>
    <row r="291" spans="2:12">
      <c r="B291" s="101"/>
      <c r="C291" s="101"/>
      <c r="D291" s="102"/>
      <c r="E291" s="102"/>
      <c r="F291" s="102"/>
      <c r="G291" s="102"/>
      <c r="H291" s="102"/>
      <c r="I291" s="102"/>
      <c r="J291" s="102"/>
      <c r="K291" s="102"/>
      <c r="L291" s="102"/>
    </row>
    <row r="292" spans="2:12">
      <c r="B292" s="101"/>
      <c r="C292" s="101"/>
      <c r="D292" s="102"/>
      <c r="E292" s="102"/>
      <c r="F292" s="102"/>
      <c r="G292" s="102"/>
      <c r="H292" s="102"/>
      <c r="I292" s="102"/>
      <c r="J292" s="102"/>
      <c r="K292" s="102"/>
      <c r="L292" s="102"/>
    </row>
    <row r="293" spans="2:12">
      <c r="B293" s="101"/>
      <c r="C293" s="101"/>
      <c r="D293" s="102"/>
      <c r="E293" s="102"/>
      <c r="F293" s="102"/>
      <c r="G293" s="102"/>
      <c r="H293" s="102"/>
      <c r="I293" s="102"/>
      <c r="J293" s="102"/>
      <c r="K293" s="102"/>
      <c r="L293" s="102"/>
    </row>
    <row r="294" spans="2:12">
      <c r="B294" s="101"/>
      <c r="C294" s="101"/>
      <c r="D294" s="102"/>
      <c r="E294" s="102"/>
      <c r="F294" s="102"/>
      <c r="G294" s="102"/>
      <c r="H294" s="102"/>
      <c r="I294" s="102"/>
      <c r="J294" s="102"/>
      <c r="K294" s="102"/>
      <c r="L294" s="102"/>
    </row>
    <row r="295" spans="2:12">
      <c r="B295" s="101"/>
      <c r="C295" s="101"/>
      <c r="D295" s="102"/>
      <c r="E295" s="102"/>
      <c r="F295" s="102"/>
      <c r="G295" s="102"/>
      <c r="H295" s="102"/>
      <c r="I295" s="102"/>
      <c r="J295" s="102"/>
      <c r="K295" s="102"/>
      <c r="L295" s="102"/>
    </row>
    <row r="296" spans="2:12">
      <c r="B296" s="101"/>
      <c r="C296" s="101"/>
      <c r="D296" s="102"/>
      <c r="E296" s="102"/>
      <c r="F296" s="102"/>
      <c r="G296" s="102"/>
      <c r="H296" s="102"/>
      <c r="I296" s="102"/>
      <c r="J296" s="102"/>
      <c r="K296" s="102"/>
      <c r="L296" s="102"/>
    </row>
    <row r="297" spans="2:12">
      <c r="B297" s="101"/>
      <c r="C297" s="101"/>
      <c r="D297" s="102"/>
      <c r="E297" s="102"/>
      <c r="F297" s="102"/>
      <c r="G297" s="102"/>
      <c r="H297" s="102"/>
      <c r="I297" s="102"/>
      <c r="J297" s="102"/>
      <c r="K297" s="102"/>
      <c r="L297" s="102"/>
    </row>
    <row r="298" spans="2:12">
      <c r="B298" s="101"/>
      <c r="C298" s="101"/>
      <c r="D298" s="102"/>
      <c r="E298" s="102"/>
      <c r="F298" s="102"/>
      <c r="G298" s="102"/>
      <c r="H298" s="102"/>
      <c r="I298" s="102"/>
      <c r="J298" s="102"/>
      <c r="K298" s="102"/>
      <c r="L298" s="102"/>
    </row>
    <row r="299" spans="2:12">
      <c r="B299" s="101"/>
      <c r="C299" s="101"/>
      <c r="D299" s="102"/>
      <c r="E299" s="102"/>
      <c r="F299" s="102"/>
      <c r="G299" s="102"/>
      <c r="H299" s="102"/>
      <c r="I299" s="102"/>
      <c r="J299" s="102"/>
      <c r="K299" s="102"/>
      <c r="L299" s="102"/>
    </row>
    <row r="300" spans="2:12">
      <c r="B300" s="101"/>
      <c r="C300" s="101"/>
      <c r="D300" s="102"/>
      <c r="E300" s="102"/>
      <c r="F300" s="102"/>
      <c r="G300" s="102"/>
      <c r="H300" s="102"/>
      <c r="I300" s="102"/>
      <c r="J300" s="102"/>
      <c r="K300" s="102"/>
      <c r="L300" s="102"/>
    </row>
    <row r="301" spans="2:12">
      <c r="B301" s="101"/>
      <c r="C301" s="101"/>
      <c r="D301" s="102"/>
      <c r="E301" s="102"/>
      <c r="F301" s="102"/>
      <c r="G301" s="102"/>
      <c r="H301" s="102"/>
      <c r="I301" s="102"/>
      <c r="J301" s="102"/>
      <c r="K301" s="102"/>
      <c r="L301" s="102"/>
    </row>
    <row r="302" spans="2:12">
      <c r="B302" s="101"/>
      <c r="C302" s="101"/>
      <c r="D302" s="102"/>
      <c r="E302" s="102"/>
      <c r="F302" s="102"/>
      <c r="G302" s="102"/>
      <c r="H302" s="102"/>
      <c r="I302" s="102"/>
      <c r="J302" s="102"/>
      <c r="K302" s="102"/>
      <c r="L302" s="102"/>
    </row>
    <row r="303" spans="2:12">
      <c r="B303" s="101"/>
      <c r="C303" s="101"/>
      <c r="D303" s="102"/>
      <c r="E303" s="102"/>
      <c r="F303" s="102"/>
      <c r="G303" s="102"/>
      <c r="H303" s="102"/>
      <c r="I303" s="102"/>
      <c r="J303" s="102"/>
      <c r="K303" s="102"/>
      <c r="L303" s="102"/>
    </row>
    <row r="304" spans="2:12">
      <c r="B304" s="101"/>
      <c r="C304" s="101"/>
      <c r="D304" s="102"/>
      <c r="E304" s="102"/>
      <c r="F304" s="102"/>
      <c r="G304" s="102"/>
      <c r="H304" s="102"/>
      <c r="I304" s="102"/>
      <c r="J304" s="102"/>
      <c r="K304" s="102"/>
      <c r="L304" s="102"/>
    </row>
    <row r="305" spans="2:12">
      <c r="B305" s="101"/>
      <c r="C305" s="101"/>
      <c r="D305" s="102"/>
      <c r="E305" s="102"/>
      <c r="F305" s="102"/>
      <c r="G305" s="102"/>
      <c r="H305" s="102"/>
      <c r="I305" s="102"/>
      <c r="J305" s="102"/>
      <c r="K305" s="102"/>
      <c r="L305" s="102"/>
    </row>
    <row r="306" spans="2:12">
      <c r="B306" s="101"/>
      <c r="C306" s="101"/>
      <c r="D306" s="102"/>
      <c r="E306" s="102"/>
      <c r="F306" s="102"/>
      <c r="G306" s="102"/>
      <c r="H306" s="102"/>
      <c r="I306" s="102"/>
      <c r="J306" s="102"/>
      <c r="K306" s="102"/>
      <c r="L306" s="102"/>
    </row>
    <row r="307" spans="2:12">
      <c r="B307" s="101"/>
      <c r="C307" s="101"/>
      <c r="D307" s="102"/>
      <c r="E307" s="102"/>
      <c r="F307" s="102"/>
      <c r="G307" s="102"/>
      <c r="H307" s="102"/>
      <c r="I307" s="102"/>
      <c r="J307" s="102"/>
      <c r="K307" s="102"/>
      <c r="L307" s="102"/>
    </row>
    <row r="308" spans="2:12">
      <c r="B308" s="101"/>
      <c r="C308" s="101"/>
      <c r="D308" s="102"/>
      <c r="E308" s="102"/>
      <c r="F308" s="102"/>
      <c r="G308" s="102"/>
      <c r="H308" s="102"/>
      <c r="I308" s="102"/>
      <c r="J308" s="102"/>
      <c r="K308" s="102"/>
      <c r="L308" s="102"/>
    </row>
    <row r="309" spans="2:12">
      <c r="B309" s="101"/>
      <c r="C309" s="101"/>
      <c r="D309" s="102"/>
      <c r="E309" s="102"/>
      <c r="F309" s="102"/>
      <c r="G309" s="102"/>
      <c r="H309" s="102"/>
      <c r="I309" s="102"/>
      <c r="J309" s="102"/>
      <c r="K309" s="102"/>
      <c r="L309" s="102"/>
    </row>
    <row r="310" spans="2:12">
      <c r="B310" s="101"/>
      <c r="C310" s="101"/>
      <c r="D310" s="102"/>
      <c r="E310" s="102"/>
      <c r="F310" s="102"/>
      <c r="G310" s="102"/>
      <c r="H310" s="102"/>
      <c r="I310" s="102"/>
      <c r="J310" s="102"/>
      <c r="K310" s="102"/>
      <c r="L310" s="102"/>
    </row>
    <row r="311" spans="2:12">
      <c r="B311" s="101"/>
      <c r="C311" s="101"/>
      <c r="D311" s="102"/>
      <c r="E311" s="102"/>
      <c r="F311" s="102"/>
      <c r="G311" s="102"/>
      <c r="H311" s="102"/>
      <c r="I311" s="102"/>
      <c r="J311" s="102"/>
      <c r="K311" s="102"/>
      <c r="L311" s="102"/>
    </row>
    <row r="312" spans="2:12">
      <c r="B312" s="101"/>
      <c r="C312" s="101"/>
      <c r="D312" s="102"/>
      <c r="E312" s="102"/>
      <c r="F312" s="102"/>
      <c r="G312" s="102"/>
      <c r="H312" s="102"/>
      <c r="I312" s="102"/>
      <c r="J312" s="102"/>
      <c r="K312" s="102"/>
      <c r="L312" s="102"/>
    </row>
    <row r="313" spans="2:12">
      <c r="B313" s="101"/>
      <c r="C313" s="101"/>
      <c r="D313" s="102"/>
      <c r="E313" s="102"/>
      <c r="F313" s="102"/>
      <c r="G313" s="102"/>
      <c r="H313" s="102"/>
      <c r="I313" s="102"/>
      <c r="J313" s="102"/>
      <c r="K313" s="102"/>
      <c r="L313" s="102"/>
    </row>
    <row r="314" spans="2:12">
      <c r="B314" s="101"/>
      <c r="C314" s="101"/>
      <c r="D314" s="102"/>
      <c r="E314" s="102"/>
      <c r="F314" s="102"/>
      <c r="G314" s="102"/>
      <c r="H314" s="102"/>
      <c r="I314" s="102"/>
      <c r="J314" s="102"/>
      <c r="K314" s="102"/>
      <c r="L314" s="102"/>
    </row>
    <row r="315" spans="2:12">
      <c r="B315" s="101"/>
      <c r="C315" s="101"/>
      <c r="D315" s="102"/>
      <c r="E315" s="102"/>
      <c r="F315" s="102"/>
      <c r="G315" s="102"/>
      <c r="H315" s="102"/>
      <c r="I315" s="102"/>
      <c r="J315" s="102"/>
      <c r="K315" s="102"/>
      <c r="L315" s="102"/>
    </row>
    <row r="316" spans="2:12">
      <c r="B316" s="101"/>
      <c r="C316" s="101"/>
      <c r="D316" s="102"/>
      <c r="E316" s="102"/>
      <c r="F316" s="102"/>
      <c r="G316" s="102"/>
      <c r="H316" s="102"/>
      <c r="I316" s="102"/>
      <c r="J316" s="102"/>
      <c r="K316" s="102"/>
      <c r="L316" s="102"/>
    </row>
    <row r="317" spans="2:12">
      <c r="B317" s="101"/>
      <c r="C317" s="101"/>
      <c r="D317" s="102"/>
      <c r="E317" s="102"/>
      <c r="F317" s="102"/>
      <c r="G317" s="102"/>
      <c r="H317" s="102"/>
      <c r="I317" s="102"/>
      <c r="J317" s="102"/>
      <c r="K317" s="102"/>
      <c r="L317" s="102"/>
    </row>
    <row r="318" spans="2:12">
      <c r="B318" s="101"/>
      <c r="C318" s="101"/>
      <c r="D318" s="102"/>
      <c r="E318" s="102"/>
      <c r="F318" s="102"/>
      <c r="G318" s="102"/>
      <c r="H318" s="102"/>
      <c r="I318" s="102"/>
      <c r="J318" s="102"/>
      <c r="K318" s="102"/>
      <c r="L318" s="102"/>
    </row>
    <row r="319" spans="2:12">
      <c r="B319" s="101"/>
      <c r="C319" s="101"/>
      <c r="D319" s="102"/>
      <c r="E319" s="102"/>
      <c r="F319" s="102"/>
      <c r="G319" s="102"/>
      <c r="H319" s="102"/>
      <c r="I319" s="102"/>
      <c r="J319" s="102"/>
      <c r="K319" s="102"/>
      <c r="L319" s="102"/>
    </row>
    <row r="320" spans="2:12">
      <c r="B320" s="101"/>
      <c r="C320" s="101"/>
      <c r="D320" s="102"/>
      <c r="E320" s="102"/>
      <c r="F320" s="102"/>
      <c r="G320" s="102"/>
      <c r="H320" s="102"/>
      <c r="I320" s="102"/>
      <c r="J320" s="102"/>
      <c r="K320" s="102"/>
      <c r="L320" s="102"/>
    </row>
    <row r="321" spans="2:12">
      <c r="B321" s="101"/>
      <c r="C321" s="101"/>
      <c r="D321" s="102"/>
      <c r="E321" s="102"/>
      <c r="F321" s="102"/>
      <c r="G321" s="102"/>
      <c r="H321" s="102"/>
      <c r="I321" s="102"/>
      <c r="J321" s="102"/>
      <c r="K321" s="102"/>
      <c r="L321" s="102"/>
    </row>
    <row r="322" spans="2:12">
      <c r="B322" s="101"/>
      <c r="C322" s="101"/>
      <c r="D322" s="102"/>
      <c r="E322" s="102"/>
      <c r="F322" s="102"/>
      <c r="G322" s="102"/>
      <c r="H322" s="102"/>
      <c r="I322" s="102"/>
      <c r="J322" s="102"/>
      <c r="K322" s="102"/>
      <c r="L322" s="102"/>
    </row>
    <row r="323" spans="2:12">
      <c r="B323" s="101"/>
      <c r="C323" s="101"/>
      <c r="D323" s="102"/>
      <c r="E323" s="102"/>
      <c r="F323" s="102"/>
      <c r="G323" s="102"/>
      <c r="H323" s="102"/>
      <c r="I323" s="102"/>
      <c r="J323" s="102"/>
      <c r="K323" s="102"/>
      <c r="L323" s="102"/>
    </row>
    <row r="324" spans="2:12">
      <c r="B324" s="101"/>
      <c r="C324" s="101"/>
      <c r="D324" s="102"/>
      <c r="E324" s="102"/>
      <c r="F324" s="102"/>
      <c r="G324" s="102"/>
      <c r="H324" s="102"/>
      <c r="I324" s="102"/>
      <c r="J324" s="102"/>
      <c r="K324" s="102"/>
      <c r="L324" s="102"/>
    </row>
    <row r="325" spans="2:12">
      <c r="B325" s="101"/>
      <c r="C325" s="101"/>
      <c r="D325" s="102"/>
      <c r="E325" s="102"/>
      <c r="F325" s="102"/>
      <c r="G325" s="102"/>
      <c r="H325" s="102"/>
      <c r="I325" s="102"/>
      <c r="J325" s="102"/>
      <c r="K325" s="102"/>
      <c r="L325" s="102"/>
    </row>
    <row r="326" spans="2:12">
      <c r="B326" s="101"/>
      <c r="C326" s="101"/>
      <c r="D326" s="102"/>
      <c r="E326" s="102"/>
      <c r="F326" s="102"/>
      <c r="G326" s="102"/>
      <c r="H326" s="102"/>
      <c r="I326" s="102"/>
      <c r="J326" s="102"/>
      <c r="K326" s="102"/>
      <c r="L326" s="102"/>
    </row>
    <row r="327" spans="2:12">
      <c r="B327" s="101"/>
      <c r="C327" s="101"/>
      <c r="D327" s="102"/>
      <c r="E327" s="102"/>
      <c r="F327" s="102"/>
      <c r="G327" s="102"/>
      <c r="H327" s="102"/>
      <c r="I327" s="102"/>
      <c r="J327" s="102"/>
      <c r="K327" s="102"/>
      <c r="L327" s="102"/>
    </row>
    <row r="328" spans="2:12">
      <c r="B328" s="101"/>
      <c r="C328" s="101"/>
      <c r="D328" s="102"/>
      <c r="E328" s="102"/>
      <c r="F328" s="102"/>
      <c r="G328" s="102"/>
      <c r="H328" s="102"/>
      <c r="I328" s="102"/>
      <c r="J328" s="102"/>
      <c r="K328" s="102"/>
      <c r="L328" s="102"/>
    </row>
    <row r="329" spans="2:12">
      <c r="B329" s="101"/>
      <c r="C329" s="101"/>
      <c r="D329" s="102"/>
      <c r="E329" s="102"/>
      <c r="F329" s="102"/>
      <c r="G329" s="102"/>
      <c r="H329" s="102"/>
      <c r="I329" s="102"/>
      <c r="J329" s="102"/>
      <c r="K329" s="102"/>
      <c r="L329" s="102"/>
    </row>
    <row r="330" spans="2:12">
      <c r="B330" s="101"/>
      <c r="C330" s="101"/>
      <c r="D330" s="102"/>
      <c r="E330" s="102"/>
      <c r="F330" s="102"/>
      <c r="G330" s="102"/>
      <c r="H330" s="102"/>
      <c r="I330" s="102"/>
      <c r="J330" s="102"/>
      <c r="K330" s="102"/>
      <c r="L330" s="102"/>
    </row>
    <row r="331" spans="2:12">
      <c r="B331" s="101"/>
      <c r="C331" s="101"/>
      <c r="D331" s="102"/>
      <c r="E331" s="102"/>
      <c r="F331" s="102"/>
      <c r="G331" s="102"/>
      <c r="H331" s="102"/>
      <c r="I331" s="102"/>
      <c r="J331" s="102"/>
      <c r="K331" s="102"/>
      <c r="L331" s="102"/>
    </row>
    <row r="332" spans="2:12">
      <c r="B332" s="101"/>
      <c r="C332" s="101"/>
      <c r="D332" s="102"/>
      <c r="E332" s="102"/>
      <c r="F332" s="102"/>
      <c r="G332" s="102"/>
      <c r="H332" s="102"/>
      <c r="I332" s="102"/>
      <c r="J332" s="102"/>
      <c r="K332" s="102"/>
      <c r="L332" s="102"/>
    </row>
    <row r="333" spans="2:12">
      <c r="B333" s="101"/>
      <c r="C333" s="101"/>
      <c r="D333" s="102"/>
      <c r="E333" s="102"/>
      <c r="F333" s="102"/>
      <c r="G333" s="102"/>
      <c r="H333" s="102"/>
      <c r="I333" s="102"/>
      <c r="J333" s="102"/>
      <c r="K333" s="102"/>
      <c r="L333" s="102"/>
    </row>
    <row r="334" spans="2:12">
      <c r="B334" s="101"/>
      <c r="C334" s="101"/>
      <c r="D334" s="102"/>
      <c r="E334" s="102"/>
      <c r="F334" s="102"/>
      <c r="G334" s="102"/>
      <c r="H334" s="102"/>
      <c r="I334" s="102"/>
      <c r="J334" s="102"/>
      <c r="K334" s="102"/>
      <c r="L334" s="102"/>
    </row>
    <row r="335" spans="2:12">
      <c r="B335" s="101"/>
      <c r="C335" s="101"/>
      <c r="D335" s="102"/>
      <c r="E335" s="102"/>
      <c r="F335" s="102"/>
      <c r="G335" s="102"/>
      <c r="H335" s="102"/>
      <c r="I335" s="102"/>
      <c r="J335" s="102"/>
      <c r="K335" s="102"/>
      <c r="L335" s="102"/>
    </row>
    <row r="336" spans="2:12">
      <c r="B336" s="101"/>
      <c r="C336" s="101"/>
      <c r="D336" s="102"/>
      <c r="E336" s="102"/>
      <c r="F336" s="102"/>
      <c r="G336" s="102"/>
      <c r="H336" s="102"/>
      <c r="I336" s="102"/>
      <c r="J336" s="102"/>
      <c r="K336" s="102"/>
      <c r="L336" s="102"/>
    </row>
    <row r="337" spans="2:12">
      <c r="B337" s="101"/>
      <c r="C337" s="101"/>
      <c r="D337" s="102"/>
      <c r="E337" s="102"/>
      <c r="F337" s="102"/>
      <c r="G337" s="102"/>
      <c r="H337" s="102"/>
      <c r="I337" s="102"/>
      <c r="J337" s="102"/>
      <c r="K337" s="102"/>
      <c r="L337" s="102"/>
    </row>
    <row r="338" spans="2:12">
      <c r="B338" s="101"/>
      <c r="C338" s="101"/>
      <c r="D338" s="102"/>
      <c r="E338" s="102"/>
      <c r="F338" s="102"/>
      <c r="G338" s="102"/>
      <c r="H338" s="102"/>
      <c r="I338" s="102"/>
      <c r="J338" s="102"/>
      <c r="K338" s="102"/>
      <c r="L338" s="102"/>
    </row>
    <row r="339" spans="2:12">
      <c r="B339" s="101"/>
      <c r="C339" s="101"/>
      <c r="D339" s="102"/>
      <c r="E339" s="102"/>
      <c r="F339" s="102"/>
      <c r="G339" s="102"/>
      <c r="H339" s="102"/>
      <c r="I339" s="102"/>
      <c r="J339" s="102"/>
      <c r="K339" s="102"/>
      <c r="L339" s="102"/>
    </row>
    <row r="340" spans="2:12">
      <c r="B340" s="101"/>
      <c r="C340" s="101"/>
      <c r="D340" s="102"/>
      <c r="E340" s="102"/>
      <c r="F340" s="102"/>
      <c r="G340" s="102"/>
      <c r="H340" s="102"/>
      <c r="I340" s="102"/>
      <c r="J340" s="102"/>
      <c r="K340" s="102"/>
      <c r="L340" s="102"/>
    </row>
    <row r="341" spans="2:12">
      <c r="B341" s="101"/>
      <c r="C341" s="101"/>
      <c r="D341" s="102"/>
      <c r="E341" s="102"/>
      <c r="F341" s="102"/>
      <c r="G341" s="102"/>
      <c r="H341" s="102"/>
      <c r="I341" s="102"/>
      <c r="J341" s="102"/>
      <c r="K341" s="102"/>
      <c r="L341" s="102"/>
    </row>
    <row r="342" spans="2:12">
      <c r="B342" s="101"/>
      <c r="C342" s="101"/>
      <c r="D342" s="102"/>
      <c r="E342" s="102"/>
      <c r="F342" s="102"/>
      <c r="G342" s="102"/>
      <c r="H342" s="102"/>
      <c r="I342" s="102"/>
      <c r="J342" s="102"/>
      <c r="K342" s="102"/>
      <c r="L342" s="102"/>
    </row>
    <row r="343" spans="2:12">
      <c r="B343" s="101"/>
      <c r="C343" s="101"/>
      <c r="D343" s="102"/>
      <c r="E343" s="102"/>
      <c r="F343" s="102"/>
      <c r="G343" s="102"/>
      <c r="H343" s="102"/>
      <c r="I343" s="102"/>
      <c r="J343" s="102"/>
      <c r="K343" s="102"/>
      <c r="L343" s="102"/>
    </row>
    <row r="344" spans="2:12">
      <c r="B344" s="101"/>
      <c r="C344" s="101"/>
      <c r="D344" s="102"/>
      <c r="E344" s="102"/>
      <c r="F344" s="102"/>
      <c r="G344" s="102"/>
      <c r="H344" s="102"/>
      <c r="I344" s="102"/>
      <c r="J344" s="102"/>
      <c r="K344" s="102"/>
      <c r="L344" s="102"/>
    </row>
    <row r="345" spans="2:12">
      <c r="B345" s="101"/>
      <c r="C345" s="101"/>
      <c r="D345" s="102"/>
      <c r="E345" s="102"/>
      <c r="F345" s="102"/>
      <c r="G345" s="102"/>
      <c r="H345" s="102"/>
      <c r="I345" s="102"/>
      <c r="J345" s="102"/>
      <c r="K345" s="102"/>
      <c r="L345" s="102"/>
    </row>
    <row r="346" spans="2:12">
      <c r="B346" s="101"/>
      <c r="C346" s="101"/>
      <c r="D346" s="102"/>
      <c r="E346" s="102"/>
      <c r="F346" s="102"/>
      <c r="G346" s="102"/>
      <c r="H346" s="102"/>
      <c r="I346" s="102"/>
      <c r="J346" s="102"/>
      <c r="K346" s="102"/>
      <c r="L346" s="102"/>
    </row>
    <row r="347" spans="2:12">
      <c r="B347" s="101"/>
      <c r="C347" s="101"/>
      <c r="D347" s="102"/>
      <c r="E347" s="102"/>
      <c r="F347" s="102"/>
      <c r="G347" s="102"/>
      <c r="H347" s="102"/>
      <c r="I347" s="102"/>
      <c r="J347" s="102"/>
      <c r="K347" s="102"/>
      <c r="L347" s="102"/>
    </row>
    <row r="348" spans="2:12">
      <c r="B348" s="101"/>
      <c r="C348" s="101"/>
      <c r="D348" s="102"/>
      <c r="E348" s="102"/>
      <c r="F348" s="102"/>
      <c r="G348" s="102"/>
      <c r="H348" s="102"/>
      <c r="I348" s="102"/>
      <c r="J348" s="102"/>
      <c r="K348" s="102"/>
      <c r="L348" s="102"/>
    </row>
    <row r="349" spans="2:12">
      <c r="B349" s="101"/>
      <c r="C349" s="101"/>
      <c r="D349" s="102"/>
      <c r="E349" s="102"/>
      <c r="F349" s="102"/>
      <c r="G349" s="102"/>
      <c r="H349" s="102"/>
      <c r="I349" s="102"/>
      <c r="J349" s="102"/>
      <c r="K349" s="102"/>
      <c r="L349" s="102"/>
    </row>
    <row r="350" spans="2:12">
      <c r="B350" s="101"/>
      <c r="C350" s="101"/>
      <c r="D350" s="102"/>
      <c r="E350" s="102"/>
      <c r="F350" s="102"/>
      <c r="G350" s="102"/>
      <c r="H350" s="102"/>
      <c r="I350" s="102"/>
      <c r="J350" s="102"/>
      <c r="K350" s="102"/>
      <c r="L350" s="102"/>
    </row>
    <row r="351" spans="2:12">
      <c r="B351" s="101"/>
      <c r="C351" s="101"/>
      <c r="D351" s="102"/>
      <c r="E351" s="102"/>
      <c r="F351" s="102"/>
      <c r="G351" s="102"/>
      <c r="H351" s="102"/>
      <c r="I351" s="102"/>
      <c r="J351" s="102"/>
      <c r="K351" s="102"/>
      <c r="L351" s="102"/>
    </row>
    <row r="352" spans="2:12">
      <c r="B352" s="101"/>
      <c r="C352" s="101"/>
      <c r="D352" s="102"/>
      <c r="E352" s="102"/>
      <c r="F352" s="102"/>
      <c r="G352" s="102"/>
      <c r="H352" s="102"/>
      <c r="I352" s="102"/>
      <c r="J352" s="102"/>
      <c r="K352" s="102"/>
      <c r="L352" s="102"/>
    </row>
    <row r="353" spans="2:12">
      <c r="B353" s="101"/>
      <c r="C353" s="101"/>
      <c r="D353" s="102"/>
      <c r="E353" s="102"/>
      <c r="F353" s="102"/>
      <c r="G353" s="102"/>
      <c r="H353" s="102"/>
      <c r="I353" s="102"/>
      <c r="J353" s="102"/>
      <c r="K353" s="102"/>
      <c r="L353" s="102"/>
    </row>
    <row r="354" spans="2:12">
      <c r="B354" s="101"/>
      <c r="C354" s="101"/>
      <c r="D354" s="102"/>
      <c r="E354" s="102"/>
      <c r="F354" s="102"/>
      <c r="G354" s="102"/>
      <c r="H354" s="102"/>
      <c r="I354" s="102"/>
      <c r="J354" s="102"/>
      <c r="K354" s="102"/>
      <c r="L354" s="102"/>
    </row>
    <row r="355" spans="2:12">
      <c r="B355" s="101"/>
      <c r="C355" s="101"/>
      <c r="D355" s="102"/>
      <c r="E355" s="102"/>
      <c r="F355" s="102"/>
      <c r="G355" s="102"/>
      <c r="H355" s="102"/>
      <c r="I355" s="102"/>
      <c r="J355" s="102"/>
      <c r="K355" s="102"/>
      <c r="L355" s="102"/>
    </row>
    <row r="356" spans="2:12">
      <c r="B356" s="101"/>
      <c r="C356" s="101"/>
      <c r="D356" s="102"/>
      <c r="E356" s="102"/>
      <c r="F356" s="102"/>
      <c r="G356" s="102"/>
      <c r="H356" s="102"/>
      <c r="I356" s="102"/>
      <c r="J356" s="102"/>
      <c r="K356" s="102"/>
      <c r="L356" s="102"/>
    </row>
    <row r="357" spans="2:12">
      <c r="B357" s="101"/>
      <c r="C357" s="101"/>
      <c r="D357" s="102"/>
      <c r="E357" s="102"/>
      <c r="F357" s="102"/>
      <c r="G357" s="102"/>
      <c r="H357" s="102"/>
      <c r="I357" s="102"/>
      <c r="J357" s="102"/>
      <c r="K357" s="102"/>
      <c r="L357" s="102"/>
    </row>
    <row r="358" spans="2:12">
      <c r="B358" s="101"/>
      <c r="C358" s="101"/>
      <c r="D358" s="102"/>
      <c r="E358" s="102"/>
      <c r="F358" s="102"/>
      <c r="G358" s="102"/>
      <c r="H358" s="102"/>
      <c r="I358" s="102"/>
      <c r="J358" s="102"/>
      <c r="K358" s="102"/>
      <c r="L358" s="102"/>
    </row>
    <row r="359" spans="2:12">
      <c r="B359" s="101"/>
      <c r="C359" s="101"/>
      <c r="D359" s="102"/>
      <c r="E359" s="102"/>
      <c r="F359" s="102"/>
      <c r="G359" s="102"/>
      <c r="H359" s="102"/>
      <c r="I359" s="102"/>
      <c r="J359" s="102"/>
      <c r="K359" s="102"/>
      <c r="L359" s="102"/>
    </row>
    <row r="360" spans="2:12">
      <c r="B360" s="101"/>
      <c r="C360" s="101"/>
      <c r="D360" s="102"/>
      <c r="E360" s="102"/>
      <c r="F360" s="102"/>
      <c r="G360" s="102"/>
      <c r="H360" s="102"/>
      <c r="I360" s="102"/>
      <c r="J360" s="102"/>
      <c r="K360" s="102"/>
      <c r="L360" s="102"/>
    </row>
    <row r="361" spans="2:12">
      <c r="B361" s="101"/>
      <c r="C361" s="101"/>
      <c r="D361" s="102"/>
      <c r="E361" s="102"/>
      <c r="F361" s="102"/>
      <c r="G361" s="102"/>
      <c r="H361" s="102"/>
      <c r="I361" s="102"/>
      <c r="J361" s="102"/>
      <c r="K361" s="102"/>
      <c r="L361" s="102"/>
    </row>
    <row r="362" spans="2:12">
      <c r="B362" s="101"/>
      <c r="C362" s="101"/>
      <c r="D362" s="102"/>
      <c r="E362" s="102"/>
      <c r="F362" s="102"/>
      <c r="G362" s="102"/>
      <c r="H362" s="102"/>
      <c r="I362" s="102"/>
      <c r="J362" s="102"/>
      <c r="K362" s="102"/>
      <c r="L362" s="102"/>
    </row>
    <row r="363" spans="2:12">
      <c r="B363" s="101"/>
      <c r="C363" s="101"/>
      <c r="D363" s="102"/>
      <c r="E363" s="102"/>
      <c r="F363" s="102"/>
      <c r="G363" s="102"/>
      <c r="H363" s="102"/>
      <c r="I363" s="102"/>
      <c r="J363" s="102"/>
      <c r="K363" s="102"/>
      <c r="L363" s="102"/>
    </row>
    <row r="364" spans="2:12">
      <c r="B364" s="101"/>
      <c r="C364" s="101"/>
      <c r="D364" s="102"/>
      <c r="E364" s="102"/>
      <c r="F364" s="102"/>
      <c r="G364" s="102"/>
      <c r="H364" s="102"/>
      <c r="I364" s="102"/>
      <c r="J364" s="102"/>
      <c r="K364" s="102"/>
      <c r="L364" s="102"/>
    </row>
    <row r="365" spans="2:12">
      <c r="B365" s="101"/>
      <c r="C365" s="101"/>
      <c r="D365" s="102"/>
      <c r="E365" s="102"/>
      <c r="F365" s="102"/>
      <c r="G365" s="102"/>
      <c r="H365" s="102"/>
      <c r="I365" s="102"/>
      <c r="J365" s="102"/>
      <c r="K365" s="102"/>
      <c r="L365" s="102"/>
    </row>
    <row r="366" spans="2:12">
      <c r="B366" s="101"/>
      <c r="C366" s="101"/>
      <c r="D366" s="102"/>
      <c r="E366" s="102"/>
      <c r="F366" s="102"/>
      <c r="G366" s="102"/>
      <c r="H366" s="102"/>
      <c r="I366" s="102"/>
      <c r="J366" s="102"/>
      <c r="K366" s="102"/>
      <c r="L366" s="102"/>
    </row>
    <row r="367" spans="2:12">
      <c r="B367" s="101"/>
      <c r="C367" s="101"/>
      <c r="D367" s="102"/>
      <c r="E367" s="102"/>
      <c r="F367" s="102"/>
      <c r="G367" s="102"/>
      <c r="H367" s="102"/>
      <c r="I367" s="102"/>
      <c r="J367" s="102"/>
      <c r="K367" s="102"/>
      <c r="L367" s="102"/>
    </row>
    <row r="368" spans="2:12">
      <c r="B368" s="101"/>
      <c r="C368" s="101"/>
      <c r="D368" s="102"/>
      <c r="E368" s="102"/>
      <c r="F368" s="102"/>
      <c r="G368" s="102"/>
      <c r="H368" s="102"/>
      <c r="I368" s="102"/>
      <c r="J368" s="102"/>
      <c r="K368" s="102"/>
      <c r="L368" s="102"/>
    </row>
    <row r="369" spans="2:12">
      <c r="B369" s="101"/>
      <c r="C369" s="101"/>
      <c r="D369" s="102"/>
      <c r="E369" s="102"/>
      <c r="F369" s="102"/>
      <c r="G369" s="102"/>
      <c r="H369" s="102"/>
      <c r="I369" s="102"/>
      <c r="J369" s="102"/>
      <c r="K369" s="102"/>
      <c r="L369" s="102"/>
    </row>
    <row r="370" spans="2:12">
      <c r="B370" s="101"/>
      <c r="C370" s="101"/>
      <c r="D370" s="102"/>
      <c r="E370" s="102"/>
      <c r="F370" s="102"/>
      <c r="G370" s="102"/>
      <c r="H370" s="102"/>
      <c r="I370" s="102"/>
      <c r="J370" s="102"/>
      <c r="K370" s="102"/>
      <c r="L370" s="102"/>
    </row>
    <row r="371" spans="2:12">
      <c r="B371" s="101"/>
      <c r="C371" s="101"/>
      <c r="D371" s="102"/>
      <c r="E371" s="102"/>
      <c r="F371" s="102"/>
      <c r="G371" s="102"/>
      <c r="H371" s="102"/>
      <c r="I371" s="102"/>
      <c r="J371" s="102"/>
      <c r="K371" s="102"/>
      <c r="L371" s="102"/>
    </row>
    <row r="372" spans="2:12">
      <c r="B372" s="101"/>
      <c r="C372" s="101"/>
      <c r="D372" s="102"/>
      <c r="E372" s="102"/>
      <c r="F372" s="102"/>
      <c r="G372" s="102"/>
      <c r="H372" s="102"/>
      <c r="I372" s="102"/>
      <c r="J372" s="102"/>
      <c r="K372" s="102"/>
      <c r="L372" s="102"/>
    </row>
    <row r="373" spans="2:12">
      <c r="B373" s="101"/>
      <c r="C373" s="101"/>
      <c r="D373" s="102"/>
      <c r="E373" s="102"/>
      <c r="F373" s="102"/>
      <c r="G373" s="102"/>
      <c r="H373" s="102"/>
      <c r="I373" s="102"/>
      <c r="J373" s="102"/>
      <c r="K373" s="102"/>
      <c r="L373" s="102"/>
    </row>
    <row r="374" spans="2:12">
      <c r="B374" s="101"/>
      <c r="C374" s="101"/>
      <c r="D374" s="102"/>
      <c r="E374" s="102"/>
      <c r="F374" s="102"/>
      <c r="G374" s="102"/>
      <c r="H374" s="102"/>
      <c r="I374" s="102"/>
      <c r="J374" s="102"/>
      <c r="K374" s="102"/>
      <c r="L374" s="102"/>
    </row>
    <row r="375" spans="2:12">
      <c r="B375" s="101"/>
      <c r="C375" s="101"/>
      <c r="D375" s="102"/>
      <c r="E375" s="102"/>
      <c r="F375" s="102"/>
      <c r="G375" s="102"/>
      <c r="H375" s="102"/>
      <c r="I375" s="102"/>
      <c r="J375" s="102"/>
      <c r="K375" s="102"/>
      <c r="L375" s="102"/>
    </row>
    <row r="376" spans="2:12">
      <c r="B376" s="101"/>
      <c r="C376" s="101"/>
      <c r="D376" s="102"/>
      <c r="E376" s="102"/>
      <c r="F376" s="102"/>
      <c r="G376" s="102"/>
      <c r="H376" s="102"/>
      <c r="I376" s="102"/>
      <c r="J376" s="102"/>
      <c r="K376" s="102"/>
      <c r="L376" s="102"/>
    </row>
    <row r="377" spans="2:12">
      <c r="B377" s="101"/>
      <c r="C377" s="101"/>
      <c r="D377" s="102"/>
      <c r="E377" s="102"/>
      <c r="F377" s="102"/>
      <c r="G377" s="102"/>
      <c r="H377" s="102"/>
      <c r="I377" s="102"/>
      <c r="J377" s="102"/>
      <c r="K377" s="102"/>
      <c r="L377" s="102"/>
    </row>
    <row r="378" spans="2:12">
      <c r="B378" s="101"/>
      <c r="C378" s="101"/>
      <c r="D378" s="102"/>
      <c r="E378" s="102"/>
      <c r="F378" s="102"/>
      <c r="G378" s="102"/>
      <c r="H378" s="102"/>
      <c r="I378" s="102"/>
      <c r="J378" s="102"/>
      <c r="K378" s="102"/>
      <c r="L378" s="102"/>
    </row>
    <row r="379" spans="2:12">
      <c r="B379" s="101"/>
      <c r="C379" s="101"/>
      <c r="D379" s="102"/>
      <c r="E379" s="102"/>
      <c r="F379" s="102"/>
      <c r="G379" s="102"/>
      <c r="H379" s="102"/>
      <c r="I379" s="102"/>
      <c r="J379" s="102"/>
      <c r="K379" s="102"/>
      <c r="L379" s="102"/>
    </row>
    <row r="380" spans="2:12">
      <c r="B380" s="101"/>
      <c r="C380" s="101"/>
      <c r="D380" s="102"/>
      <c r="E380" s="102"/>
      <c r="F380" s="102"/>
      <c r="G380" s="102"/>
      <c r="H380" s="102"/>
      <c r="I380" s="102"/>
      <c r="J380" s="102"/>
      <c r="K380" s="102"/>
      <c r="L380" s="102"/>
    </row>
    <row r="381" spans="2:12">
      <c r="B381" s="101"/>
      <c r="C381" s="101"/>
      <c r="D381" s="102"/>
      <c r="E381" s="102"/>
      <c r="F381" s="102"/>
      <c r="G381" s="102"/>
      <c r="H381" s="102"/>
      <c r="I381" s="102"/>
      <c r="J381" s="102"/>
      <c r="K381" s="102"/>
      <c r="L381" s="102"/>
    </row>
    <row r="382" spans="2:12">
      <c r="B382" s="101"/>
      <c r="C382" s="101"/>
      <c r="D382" s="102"/>
      <c r="E382" s="102"/>
      <c r="F382" s="102"/>
      <c r="G382" s="102"/>
      <c r="H382" s="102"/>
      <c r="I382" s="102"/>
      <c r="J382" s="102"/>
      <c r="K382" s="102"/>
      <c r="L382" s="102"/>
    </row>
    <row r="383" spans="2:12">
      <c r="B383" s="101"/>
      <c r="C383" s="101"/>
      <c r="D383" s="102"/>
      <c r="E383" s="102"/>
      <c r="F383" s="102"/>
      <c r="G383" s="102"/>
      <c r="H383" s="102"/>
      <c r="I383" s="102"/>
      <c r="J383" s="102"/>
      <c r="K383" s="102"/>
      <c r="L383" s="102"/>
    </row>
    <row r="384" spans="2:12">
      <c r="B384" s="101"/>
      <c r="C384" s="101"/>
      <c r="D384" s="102"/>
      <c r="E384" s="102"/>
      <c r="F384" s="102"/>
      <c r="G384" s="102"/>
      <c r="H384" s="102"/>
      <c r="I384" s="102"/>
      <c r="J384" s="102"/>
      <c r="K384" s="102"/>
      <c r="L384" s="102"/>
    </row>
    <row r="385" spans="2:12">
      <c r="B385" s="101"/>
      <c r="C385" s="101"/>
      <c r="D385" s="102"/>
      <c r="E385" s="102"/>
      <c r="F385" s="102"/>
      <c r="G385" s="102"/>
      <c r="H385" s="102"/>
      <c r="I385" s="102"/>
      <c r="J385" s="102"/>
      <c r="K385" s="102"/>
      <c r="L385" s="102"/>
    </row>
    <row r="386" spans="2:12">
      <c r="B386" s="101"/>
      <c r="C386" s="101"/>
      <c r="D386" s="102"/>
      <c r="E386" s="102"/>
      <c r="F386" s="102"/>
      <c r="G386" s="102"/>
      <c r="H386" s="102"/>
      <c r="I386" s="102"/>
      <c r="J386" s="102"/>
      <c r="K386" s="102"/>
      <c r="L386" s="102"/>
    </row>
    <row r="387" spans="2:12">
      <c r="B387" s="101"/>
      <c r="C387" s="101"/>
      <c r="D387" s="102"/>
      <c r="E387" s="102"/>
      <c r="F387" s="102"/>
      <c r="G387" s="102"/>
      <c r="H387" s="102"/>
      <c r="I387" s="102"/>
      <c r="J387" s="102"/>
      <c r="K387" s="102"/>
      <c r="L387" s="102"/>
    </row>
    <row r="388" spans="2:12">
      <c r="B388" s="101"/>
      <c r="C388" s="101"/>
      <c r="D388" s="102"/>
      <c r="E388" s="102"/>
      <c r="F388" s="102"/>
      <c r="G388" s="102"/>
      <c r="H388" s="102"/>
      <c r="I388" s="102"/>
      <c r="J388" s="102"/>
      <c r="K388" s="102"/>
      <c r="L388" s="102"/>
    </row>
    <row r="389" spans="2:12">
      <c r="B389" s="101"/>
      <c r="C389" s="101"/>
      <c r="D389" s="102"/>
      <c r="E389" s="102"/>
      <c r="F389" s="102"/>
      <c r="G389" s="102"/>
      <c r="H389" s="102"/>
      <c r="I389" s="102"/>
      <c r="J389" s="102"/>
      <c r="K389" s="102"/>
      <c r="L389" s="102"/>
    </row>
    <row r="390" spans="2:12">
      <c r="B390" s="101"/>
      <c r="C390" s="101"/>
      <c r="D390" s="102"/>
      <c r="E390" s="102"/>
      <c r="F390" s="102"/>
      <c r="G390" s="102"/>
      <c r="H390" s="102"/>
      <c r="I390" s="102"/>
      <c r="J390" s="102"/>
      <c r="K390" s="102"/>
      <c r="L390" s="102"/>
    </row>
    <row r="391" spans="2:12">
      <c r="B391" s="101"/>
      <c r="C391" s="101"/>
      <c r="D391" s="102"/>
      <c r="E391" s="102"/>
      <c r="F391" s="102"/>
      <c r="G391" s="102"/>
      <c r="H391" s="102"/>
      <c r="I391" s="102"/>
      <c r="J391" s="102"/>
      <c r="K391" s="102"/>
      <c r="L391" s="102"/>
    </row>
    <row r="392" spans="2:12">
      <c r="B392" s="101"/>
      <c r="C392" s="101"/>
      <c r="D392" s="102"/>
      <c r="E392" s="102"/>
      <c r="F392" s="102"/>
      <c r="G392" s="102"/>
      <c r="H392" s="102"/>
      <c r="I392" s="102"/>
      <c r="J392" s="102"/>
      <c r="K392" s="102"/>
      <c r="L392" s="102"/>
    </row>
    <row r="393" spans="2:12">
      <c r="B393" s="101"/>
      <c r="C393" s="101"/>
      <c r="D393" s="102"/>
      <c r="E393" s="102"/>
      <c r="F393" s="102"/>
      <c r="G393" s="102"/>
      <c r="H393" s="102"/>
      <c r="I393" s="102"/>
      <c r="J393" s="102"/>
      <c r="K393" s="102"/>
      <c r="L393" s="102"/>
    </row>
    <row r="394" spans="2:12">
      <c r="B394" s="101"/>
      <c r="C394" s="101"/>
      <c r="D394" s="102"/>
      <c r="E394" s="102"/>
      <c r="F394" s="102"/>
      <c r="G394" s="102"/>
      <c r="H394" s="102"/>
      <c r="I394" s="102"/>
      <c r="J394" s="102"/>
      <c r="K394" s="102"/>
      <c r="L394" s="102"/>
    </row>
    <row r="395" spans="2:12">
      <c r="B395" s="101"/>
      <c r="C395" s="101"/>
      <c r="D395" s="102"/>
      <c r="E395" s="102"/>
      <c r="F395" s="102"/>
      <c r="G395" s="102"/>
      <c r="H395" s="102"/>
      <c r="I395" s="102"/>
      <c r="J395" s="102"/>
      <c r="K395" s="102"/>
      <c r="L395" s="102"/>
    </row>
    <row r="396" spans="2:12">
      <c r="B396" s="101"/>
      <c r="C396" s="101"/>
      <c r="D396" s="102"/>
      <c r="E396" s="102"/>
      <c r="F396" s="102"/>
      <c r="G396" s="102"/>
      <c r="H396" s="102"/>
      <c r="I396" s="102"/>
      <c r="J396" s="102"/>
      <c r="K396" s="102"/>
      <c r="L396" s="102"/>
    </row>
    <row r="397" spans="2:12">
      <c r="B397" s="101"/>
      <c r="C397" s="101"/>
      <c r="D397" s="102"/>
      <c r="E397" s="102"/>
      <c r="F397" s="102"/>
      <c r="G397" s="102"/>
      <c r="H397" s="102"/>
      <c r="I397" s="102"/>
      <c r="J397" s="102"/>
      <c r="K397" s="102"/>
      <c r="L397" s="102"/>
    </row>
    <row r="398" spans="2:12">
      <c r="B398" s="101"/>
      <c r="C398" s="101"/>
      <c r="D398" s="102"/>
      <c r="E398" s="102"/>
      <c r="F398" s="102"/>
      <c r="G398" s="102"/>
      <c r="H398" s="102"/>
      <c r="I398" s="102"/>
      <c r="J398" s="102"/>
      <c r="K398" s="102"/>
      <c r="L398" s="102"/>
    </row>
    <row r="399" spans="2:12">
      <c r="B399" s="101"/>
      <c r="C399" s="101"/>
      <c r="D399" s="102"/>
      <c r="E399" s="102"/>
      <c r="F399" s="102"/>
      <c r="G399" s="102"/>
      <c r="H399" s="102"/>
      <c r="I399" s="102"/>
      <c r="J399" s="102"/>
      <c r="K399" s="102"/>
      <c r="L399" s="102"/>
    </row>
    <row r="400" spans="2:12">
      <c r="B400" s="101"/>
      <c r="C400" s="101"/>
      <c r="D400" s="102"/>
      <c r="E400" s="102"/>
      <c r="F400" s="102"/>
      <c r="G400" s="102"/>
      <c r="H400" s="102"/>
      <c r="I400" s="102"/>
      <c r="J400" s="102"/>
      <c r="K400" s="102"/>
      <c r="L400" s="102"/>
    </row>
    <row r="401" spans="2:12">
      <c r="B401" s="101"/>
      <c r="C401" s="101"/>
      <c r="D401" s="102"/>
      <c r="E401" s="102"/>
      <c r="F401" s="102"/>
      <c r="G401" s="102"/>
      <c r="H401" s="102"/>
      <c r="I401" s="102"/>
      <c r="J401" s="102"/>
      <c r="K401" s="102"/>
      <c r="L401" s="102"/>
    </row>
    <row r="402" spans="2:12">
      <c r="B402" s="101"/>
      <c r="C402" s="101"/>
      <c r="D402" s="102"/>
      <c r="E402" s="102"/>
      <c r="F402" s="102"/>
      <c r="G402" s="102"/>
      <c r="H402" s="102"/>
      <c r="I402" s="102"/>
      <c r="J402" s="102"/>
      <c r="K402" s="102"/>
      <c r="L402" s="102"/>
    </row>
    <row r="403" spans="2:12">
      <c r="B403" s="101"/>
      <c r="C403" s="101"/>
      <c r="D403" s="102"/>
      <c r="E403" s="102"/>
      <c r="F403" s="102"/>
      <c r="G403" s="102"/>
      <c r="H403" s="102"/>
      <c r="I403" s="102"/>
      <c r="J403" s="102"/>
      <c r="K403" s="102"/>
      <c r="L403" s="102"/>
    </row>
    <row r="404" spans="2:12">
      <c r="B404" s="101"/>
      <c r="C404" s="101"/>
      <c r="D404" s="102"/>
      <c r="E404" s="102"/>
      <c r="F404" s="102"/>
      <c r="G404" s="102"/>
      <c r="H404" s="102"/>
      <c r="I404" s="102"/>
      <c r="J404" s="102"/>
      <c r="K404" s="102"/>
      <c r="L404" s="102"/>
    </row>
    <row r="405" spans="2:12">
      <c r="B405" s="101"/>
      <c r="C405" s="101"/>
      <c r="D405" s="102"/>
      <c r="E405" s="102"/>
      <c r="F405" s="102"/>
      <c r="G405" s="102"/>
      <c r="H405" s="102"/>
      <c r="I405" s="102"/>
      <c r="J405" s="102"/>
      <c r="K405" s="102"/>
      <c r="L405" s="102"/>
    </row>
    <row r="406" spans="2:12">
      <c r="B406" s="101"/>
      <c r="C406" s="101"/>
      <c r="D406" s="102"/>
      <c r="E406" s="102"/>
      <c r="F406" s="102"/>
      <c r="G406" s="102"/>
      <c r="H406" s="102"/>
      <c r="I406" s="102"/>
      <c r="J406" s="102"/>
      <c r="K406" s="102"/>
      <c r="L406" s="102"/>
    </row>
    <row r="407" spans="2:12">
      <c r="B407" s="101"/>
      <c r="C407" s="101"/>
      <c r="D407" s="102"/>
      <c r="E407" s="102"/>
      <c r="F407" s="102"/>
      <c r="G407" s="102"/>
      <c r="H407" s="102"/>
      <c r="I407" s="102"/>
      <c r="J407" s="102"/>
      <c r="K407" s="102"/>
      <c r="L407" s="102"/>
    </row>
    <row r="408" spans="2:12">
      <c r="B408" s="101"/>
      <c r="C408" s="101"/>
      <c r="D408" s="102"/>
      <c r="E408" s="102"/>
      <c r="F408" s="102"/>
      <c r="G408" s="102"/>
      <c r="H408" s="102"/>
      <c r="I408" s="102"/>
      <c r="J408" s="102"/>
      <c r="K408" s="102"/>
      <c r="L408" s="102"/>
    </row>
    <row r="409" spans="2:12">
      <c r="B409" s="101"/>
      <c r="C409" s="101"/>
      <c r="D409" s="102"/>
      <c r="E409" s="102"/>
      <c r="F409" s="102"/>
      <c r="G409" s="102"/>
      <c r="H409" s="102"/>
      <c r="I409" s="102"/>
      <c r="J409" s="102"/>
      <c r="K409" s="102"/>
      <c r="L409" s="102"/>
    </row>
    <row r="410" spans="2:12">
      <c r="B410" s="101"/>
      <c r="C410" s="101"/>
      <c r="D410" s="102"/>
      <c r="E410" s="102"/>
      <c r="F410" s="102"/>
      <c r="G410" s="102"/>
      <c r="H410" s="102"/>
      <c r="I410" s="102"/>
      <c r="J410" s="102"/>
      <c r="K410" s="102"/>
      <c r="L410" s="102"/>
    </row>
    <row r="411" spans="2:12">
      <c r="B411" s="101"/>
      <c r="C411" s="101"/>
      <c r="D411" s="102"/>
      <c r="E411" s="102"/>
      <c r="F411" s="102"/>
      <c r="G411" s="102"/>
      <c r="H411" s="102"/>
      <c r="I411" s="102"/>
      <c r="J411" s="102"/>
      <c r="K411" s="102"/>
      <c r="L411" s="102"/>
    </row>
    <row r="412" spans="2:12">
      <c r="B412" s="101"/>
      <c r="C412" s="101"/>
      <c r="D412" s="102"/>
      <c r="E412" s="102"/>
      <c r="F412" s="102"/>
      <c r="G412" s="102"/>
      <c r="H412" s="102"/>
      <c r="I412" s="102"/>
      <c r="J412" s="102"/>
      <c r="K412" s="102"/>
      <c r="L412" s="102"/>
    </row>
    <row r="413" spans="2:12">
      <c r="B413" s="101"/>
      <c r="C413" s="101"/>
      <c r="D413" s="102"/>
      <c r="E413" s="102"/>
      <c r="F413" s="102"/>
      <c r="G413" s="102"/>
      <c r="H413" s="102"/>
      <c r="I413" s="102"/>
      <c r="J413" s="102"/>
      <c r="K413" s="102"/>
      <c r="L413" s="102"/>
    </row>
    <row r="414" spans="2:12">
      <c r="B414" s="101"/>
      <c r="C414" s="101"/>
      <c r="D414" s="102"/>
      <c r="E414" s="102"/>
      <c r="F414" s="102"/>
      <c r="G414" s="102"/>
      <c r="H414" s="102"/>
      <c r="I414" s="102"/>
      <c r="J414" s="102"/>
      <c r="K414" s="102"/>
      <c r="L414" s="102"/>
    </row>
    <row r="415" spans="2:12">
      <c r="B415" s="101"/>
      <c r="C415" s="101"/>
      <c r="D415" s="102"/>
      <c r="E415" s="102"/>
      <c r="F415" s="102"/>
      <c r="G415" s="102"/>
      <c r="H415" s="102"/>
      <c r="I415" s="102"/>
      <c r="J415" s="102"/>
      <c r="K415" s="102"/>
      <c r="L415" s="102"/>
    </row>
    <row r="416" spans="2:12">
      <c r="B416" s="101"/>
      <c r="C416" s="101"/>
      <c r="D416" s="102"/>
      <c r="E416" s="102"/>
      <c r="F416" s="102"/>
      <c r="G416" s="102"/>
      <c r="H416" s="102"/>
      <c r="I416" s="102"/>
      <c r="J416" s="102"/>
      <c r="K416" s="102"/>
      <c r="L416" s="102"/>
    </row>
    <row r="417" spans="2:12">
      <c r="B417" s="101"/>
      <c r="C417" s="101"/>
      <c r="D417" s="102"/>
      <c r="E417" s="102"/>
      <c r="F417" s="102"/>
      <c r="G417" s="102"/>
      <c r="H417" s="102"/>
      <c r="I417" s="102"/>
      <c r="J417" s="102"/>
      <c r="K417" s="102"/>
      <c r="L417" s="102"/>
    </row>
    <row r="418" spans="2:12">
      <c r="B418" s="101"/>
      <c r="C418" s="101"/>
      <c r="D418" s="102"/>
      <c r="E418" s="102"/>
      <c r="F418" s="102"/>
      <c r="G418" s="102"/>
      <c r="H418" s="102"/>
      <c r="I418" s="102"/>
      <c r="J418" s="102"/>
      <c r="K418" s="102"/>
      <c r="L418" s="102"/>
    </row>
    <row r="419" spans="2:12">
      <c r="B419" s="101"/>
      <c r="C419" s="101"/>
      <c r="D419" s="102"/>
      <c r="E419" s="102"/>
      <c r="F419" s="102"/>
      <c r="G419" s="102"/>
      <c r="H419" s="102"/>
      <c r="I419" s="102"/>
      <c r="J419" s="102"/>
      <c r="K419" s="102"/>
      <c r="L419" s="102"/>
    </row>
    <row r="420" spans="2:12">
      <c r="B420" s="101"/>
      <c r="C420" s="101"/>
      <c r="D420" s="102"/>
      <c r="E420" s="102"/>
      <c r="F420" s="102"/>
      <c r="G420" s="102"/>
      <c r="H420" s="102"/>
      <c r="I420" s="102"/>
      <c r="J420" s="102"/>
      <c r="K420" s="102"/>
      <c r="L420" s="102"/>
    </row>
    <row r="421" spans="2:12">
      <c r="B421" s="101"/>
      <c r="C421" s="101"/>
      <c r="D421" s="102"/>
      <c r="E421" s="102"/>
      <c r="F421" s="102"/>
      <c r="G421" s="102"/>
      <c r="H421" s="102"/>
      <c r="I421" s="102"/>
      <c r="J421" s="102"/>
      <c r="K421" s="102"/>
      <c r="L421" s="102"/>
    </row>
    <row r="422" spans="2:12">
      <c r="B422" s="101"/>
      <c r="C422" s="101"/>
      <c r="D422" s="102"/>
      <c r="E422" s="102"/>
      <c r="F422" s="102"/>
      <c r="G422" s="102"/>
      <c r="H422" s="102"/>
      <c r="I422" s="102"/>
      <c r="J422" s="102"/>
      <c r="K422" s="102"/>
      <c r="L422" s="102"/>
    </row>
    <row r="423" spans="2:12">
      <c r="B423" s="101"/>
      <c r="C423" s="101"/>
      <c r="D423" s="102"/>
      <c r="E423" s="102"/>
      <c r="F423" s="102"/>
      <c r="G423" s="102"/>
      <c r="H423" s="102"/>
      <c r="I423" s="102"/>
      <c r="J423" s="102"/>
      <c r="K423" s="102"/>
      <c r="L423" s="102"/>
    </row>
    <row r="424" spans="2:12">
      <c r="B424" s="101"/>
      <c r="C424" s="101"/>
      <c r="D424" s="102"/>
      <c r="E424" s="102"/>
      <c r="F424" s="102"/>
      <c r="G424" s="102"/>
      <c r="H424" s="102"/>
      <c r="I424" s="102"/>
      <c r="J424" s="102"/>
      <c r="K424" s="102"/>
      <c r="L424" s="102"/>
    </row>
    <row r="425" spans="2:12">
      <c r="B425" s="101"/>
      <c r="C425" s="101"/>
      <c r="D425" s="102"/>
      <c r="E425" s="102"/>
      <c r="F425" s="102"/>
      <c r="G425" s="102"/>
      <c r="H425" s="102"/>
      <c r="I425" s="102"/>
      <c r="J425" s="102"/>
      <c r="K425" s="102"/>
      <c r="L425" s="102"/>
    </row>
    <row r="426" spans="2:12">
      <c r="B426" s="101"/>
      <c r="C426" s="101"/>
      <c r="D426" s="102"/>
      <c r="E426" s="102"/>
      <c r="F426" s="102"/>
      <c r="G426" s="102"/>
      <c r="H426" s="102"/>
      <c r="I426" s="102"/>
      <c r="J426" s="102"/>
      <c r="K426" s="102"/>
      <c r="L426" s="102"/>
    </row>
    <row r="427" spans="2:12">
      <c r="B427" s="101"/>
      <c r="C427" s="101"/>
      <c r="D427" s="102"/>
      <c r="E427" s="102"/>
      <c r="F427" s="102"/>
      <c r="G427" s="102"/>
      <c r="H427" s="102"/>
      <c r="I427" s="102"/>
      <c r="J427" s="102"/>
      <c r="K427" s="102"/>
      <c r="L427" s="102"/>
    </row>
    <row r="428" spans="2:12">
      <c r="B428" s="101"/>
      <c r="C428" s="101"/>
      <c r="D428" s="102"/>
      <c r="E428" s="102"/>
      <c r="F428" s="102"/>
      <c r="G428" s="102"/>
      <c r="H428" s="102"/>
      <c r="I428" s="102"/>
      <c r="J428" s="102"/>
      <c r="K428" s="102"/>
      <c r="L428" s="102"/>
    </row>
    <row r="429" spans="2:12">
      <c r="B429" s="101"/>
      <c r="C429" s="101"/>
      <c r="D429" s="102"/>
      <c r="E429" s="102"/>
      <c r="F429" s="102"/>
      <c r="G429" s="102"/>
      <c r="H429" s="102"/>
      <c r="I429" s="102"/>
      <c r="J429" s="102"/>
      <c r="K429" s="102"/>
      <c r="L429" s="102"/>
    </row>
    <row r="430" spans="2:12">
      <c r="B430" s="101"/>
      <c r="C430" s="101"/>
      <c r="D430" s="102"/>
      <c r="E430" s="102"/>
      <c r="F430" s="102"/>
      <c r="G430" s="102"/>
      <c r="H430" s="102"/>
      <c r="I430" s="102"/>
      <c r="J430" s="102"/>
      <c r="K430" s="102"/>
      <c r="L430" s="102"/>
    </row>
    <row r="431" spans="2:12">
      <c r="B431" s="101"/>
      <c r="C431" s="101"/>
      <c r="D431" s="102"/>
      <c r="E431" s="102"/>
      <c r="F431" s="102"/>
      <c r="G431" s="102"/>
      <c r="H431" s="102"/>
      <c r="I431" s="102"/>
      <c r="J431" s="102"/>
      <c r="K431" s="102"/>
      <c r="L431" s="102"/>
    </row>
    <row r="432" spans="2:12">
      <c r="B432" s="101"/>
      <c r="C432" s="101"/>
      <c r="D432" s="102"/>
      <c r="E432" s="102"/>
      <c r="F432" s="102"/>
      <c r="G432" s="102"/>
      <c r="H432" s="102"/>
      <c r="I432" s="102"/>
      <c r="J432" s="102"/>
      <c r="K432" s="102"/>
      <c r="L432" s="102"/>
    </row>
    <row r="433" spans="2:12">
      <c r="B433" s="101"/>
      <c r="C433" s="101"/>
      <c r="D433" s="102"/>
      <c r="E433" s="102"/>
      <c r="F433" s="102"/>
      <c r="G433" s="102"/>
      <c r="H433" s="102"/>
      <c r="I433" s="102"/>
      <c r="J433" s="102"/>
      <c r="K433" s="102"/>
      <c r="L433" s="102"/>
    </row>
    <row r="434" spans="2:12">
      <c r="B434" s="101"/>
      <c r="C434" s="101"/>
      <c r="D434" s="102"/>
      <c r="E434" s="102"/>
      <c r="F434" s="102"/>
      <c r="G434" s="102"/>
      <c r="H434" s="102"/>
      <c r="I434" s="102"/>
      <c r="J434" s="102"/>
      <c r="K434" s="102"/>
      <c r="L434" s="102"/>
    </row>
    <row r="435" spans="2:12">
      <c r="B435" s="101"/>
      <c r="C435" s="101"/>
      <c r="D435" s="102"/>
      <c r="E435" s="102"/>
      <c r="F435" s="102"/>
      <c r="G435" s="102"/>
      <c r="H435" s="102"/>
      <c r="I435" s="102"/>
      <c r="J435" s="102"/>
      <c r="K435" s="102"/>
      <c r="L435" s="102"/>
    </row>
    <row r="436" spans="2:12">
      <c r="B436" s="101"/>
      <c r="C436" s="101"/>
      <c r="D436" s="102"/>
      <c r="E436" s="102"/>
      <c r="F436" s="102"/>
      <c r="G436" s="102"/>
      <c r="H436" s="102"/>
      <c r="I436" s="102"/>
      <c r="J436" s="102"/>
      <c r="K436" s="102"/>
      <c r="L436" s="102"/>
    </row>
    <row r="437" spans="2:12">
      <c r="B437" s="101"/>
      <c r="C437" s="101"/>
      <c r="D437" s="102"/>
      <c r="E437" s="102"/>
      <c r="F437" s="102"/>
      <c r="G437" s="102"/>
      <c r="H437" s="102"/>
      <c r="I437" s="102"/>
      <c r="J437" s="102"/>
      <c r="K437" s="102"/>
      <c r="L437" s="102"/>
    </row>
    <row r="438" spans="2:12">
      <c r="B438" s="101"/>
      <c r="C438" s="101"/>
      <c r="D438" s="102"/>
      <c r="E438" s="102"/>
      <c r="F438" s="102"/>
      <c r="G438" s="102"/>
      <c r="H438" s="102"/>
      <c r="I438" s="102"/>
      <c r="J438" s="102"/>
      <c r="K438" s="102"/>
      <c r="L438" s="102"/>
    </row>
    <row r="439" spans="2:12">
      <c r="B439" s="101"/>
      <c r="C439" s="101"/>
      <c r="D439" s="102"/>
      <c r="E439" s="102"/>
      <c r="F439" s="102"/>
      <c r="G439" s="102"/>
      <c r="H439" s="102"/>
      <c r="I439" s="102"/>
      <c r="J439" s="102"/>
      <c r="K439" s="102"/>
      <c r="L439" s="102"/>
    </row>
    <row r="440" spans="2:12">
      <c r="B440" s="101"/>
      <c r="C440" s="101"/>
      <c r="D440" s="102"/>
      <c r="E440" s="102"/>
      <c r="F440" s="102"/>
      <c r="G440" s="102"/>
      <c r="H440" s="102"/>
      <c r="I440" s="102"/>
      <c r="J440" s="102"/>
      <c r="K440" s="102"/>
      <c r="L440" s="102"/>
    </row>
    <row r="441" spans="2:12">
      <c r="B441" s="101"/>
      <c r="C441" s="101"/>
      <c r="D441" s="102"/>
      <c r="E441" s="102"/>
      <c r="F441" s="102"/>
      <c r="G441" s="102"/>
      <c r="H441" s="102"/>
      <c r="I441" s="102"/>
      <c r="J441" s="102"/>
      <c r="K441" s="102"/>
      <c r="L441" s="102"/>
    </row>
    <row r="442" spans="2:12">
      <c r="B442" s="101"/>
      <c r="C442" s="101"/>
      <c r="D442" s="102"/>
      <c r="E442" s="102"/>
      <c r="F442" s="102"/>
      <c r="G442" s="102"/>
      <c r="H442" s="102"/>
      <c r="I442" s="102"/>
      <c r="J442" s="102"/>
      <c r="K442" s="102"/>
      <c r="L442" s="102"/>
    </row>
    <row r="443" spans="2:12">
      <c r="B443" s="101"/>
      <c r="C443" s="101"/>
      <c r="D443" s="102"/>
      <c r="E443" s="102"/>
      <c r="F443" s="102"/>
      <c r="G443" s="102"/>
      <c r="H443" s="102"/>
      <c r="I443" s="102"/>
      <c r="J443" s="102"/>
      <c r="K443" s="102"/>
      <c r="L443" s="102"/>
    </row>
    <row r="444" spans="2:12">
      <c r="B444" s="101"/>
      <c r="C444" s="101"/>
      <c r="D444" s="102"/>
      <c r="E444" s="102"/>
      <c r="F444" s="102"/>
      <c r="G444" s="102"/>
      <c r="H444" s="102"/>
      <c r="I444" s="102"/>
      <c r="J444" s="102"/>
      <c r="K444" s="102"/>
      <c r="L444" s="102"/>
    </row>
    <row r="445" spans="2:12">
      <c r="B445" s="101"/>
      <c r="C445" s="101"/>
      <c r="D445" s="102"/>
      <c r="E445" s="102"/>
      <c r="F445" s="102"/>
      <c r="G445" s="102"/>
      <c r="H445" s="102"/>
      <c r="I445" s="102"/>
      <c r="J445" s="102"/>
      <c r="K445" s="102"/>
      <c r="L445" s="102"/>
    </row>
    <row r="446" spans="2:12">
      <c r="B446" s="101"/>
      <c r="C446" s="101"/>
      <c r="D446" s="102"/>
      <c r="E446" s="102"/>
      <c r="F446" s="102"/>
      <c r="G446" s="102"/>
      <c r="H446" s="102"/>
      <c r="I446" s="102"/>
      <c r="J446" s="102"/>
      <c r="K446" s="102"/>
      <c r="L446" s="102"/>
    </row>
    <row r="447" spans="2:12">
      <c r="B447" s="101"/>
      <c r="C447" s="101"/>
      <c r="D447" s="102"/>
      <c r="E447" s="102"/>
      <c r="F447" s="102"/>
      <c r="G447" s="102"/>
      <c r="H447" s="102"/>
      <c r="I447" s="102"/>
      <c r="J447" s="102"/>
      <c r="K447" s="102"/>
      <c r="L447" s="102"/>
    </row>
    <row r="448" spans="2:12">
      <c r="B448" s="101"/>
      <c r="C448" s="101"/>
      <c r="D448" s="102"/>
      <c r="E448" s="102"/>
      <c r="F448" s="102"/>
      <c r="G448" s="102"/>
      <c r="H448" s="102"/>
      <c r="I448" s="102"/>
      <c r="J448" s="102"/>
      <c r="K448" s="102"/>
      <c r="L448" s="102"/>
    </row>
    <row r="449" spans="2:12">
      <c r="B449" s="101"/>
      <c r="C449" s="101"/>
      <c r="D449" s="102"/>
      <c r="E449" s="102"/>
      <c r="F449" s="102"/>
      <c r="G449" s="102"/>
      <c r="H449" s="102"/>
      <c r="I449" s="102"/>
      <c r="J449" s="102"/>
      <c r="K449" s="102"/>
      <c r="L449" s="102"/>
    </row>
    <row r="450" spans="2:12">
      <c r="B450" s="101"/>
      <c r="C450" s="101"/>
      <c r="D450" s="102"/>
      <c r="E450" s="102"/>
      <c r="F450" s="102"/>
      <c r="G450" s="102"/>
      <c r="H450" s="102"/>
      <c r="I450" s="102"/>
      <c r="J450" s="102"/>
      <c r="K450" s="102"/>
      <c r="L450" s="102"/>
    </row>
    <row r="451" spans="2:12">
      <c r="B451" s="101"/>
      <c r="C451" s="101"/>
      <c r="D451" s="102"/>
      <c r="E451" s="102"/>
      <c r="F451" s="102"/>
      <c r="G451" s="102"/>
      <c r="H451" s="102"/>
      <c r="I451" s="102"/>
      <c r="J451" s="102"/>
      <c r="K451" s="102"/>
      <c r="L451" s="102"/>
    </row>
    <row r="452" spans="2:12">
      <c r="B452" s="101"/>
      <c r="C452" s="101"/>
      <c r="D452" s="102"/>
      <c r="E452" s="102"/>
      <c r="F452" s="102"/>
      <c r="G452" s="102"/>
      <c r="H452" s="102"/>
      <c r="I452" s="102"/>
      <c r="J452" s="102"/>
      <c r="K452" s="102"/>
      <c r="L452" s="102"/>
    </row>
    <row r="453" spans="2:12">
      <c r="B453" s="101"/>
      <c r="C453" s="101"/>
      <c r="D453" s="102"/>
      <c r="E453" s="102"/>
      <c r="F453" s="102"/>
      <c r="G453" s="102"/>
      <c r="H453" s="102"/>
      <c r="I453" s="102"/>
      <c r="J453" s="102"/>
      <c r="K453" s="102"/>
      <c r="L453" s="102"/>
    </row>
    <row r="454" spans="2:12">
      <c r="B454" s="101"/>
      <c r="C454" s="101"/>
      <c r="D454" s="102"/>
      <c r="E454" s="102"/>
      <c r="F454" s="102"/>
      <c r="G454" s="102"/>
      <c r="H454" s="102"/>
      <c r="I454" s="102"/>
      <c r="J454" s="102"/>
      <c r="K454" s="102"/>
      <c r="L454" s="102"/>
    </row>
    <row r="455" spans="2:12">
      <c r="B455" s="101"/>
      <c r="C455" s="101"/>
      <c r="D455" s="102"/>
      <c r="E455" s="102"/>
      <c r="F455" s="102"/>
      <c r="G455" s="102"/>
      <c r="H455" s="102"/>
      <c r="I455" s="102"/>
      <c r="J455" s="102"/>
      <c r="K455" s="102"/>
      <c r="L455" s="102"/>
    </row>
    <row r="456" spans="2:12">
      <c r="B456" s="101"/>
      <c r="C456" s="101"/>
      <c r="D456" s="102"/>
      <c r="E456" s="102"/>
      <c r="F456" s="102"/>
      <c r="G456" s="102"/>
      <c r="H456" s="102"/>
      <c r="I456" s="102"/>
      <c r="J456" s="102"/>
      <c r="K456" s="102"/>
      <c r="L456" s="102"/>
    </row>
    <row r="457" spans="2:12">
      <c r="B457" s="101"/>
      <c r="C457" s="101"/>
      <c r="D457" s="102"/>
      <c r="E457" s="102"/>
      <c r="F457" s="102"/>
      <c r="G457" s="102"/>
      <c r="H457" s="102"/>
      <c r="I457" s="102"/>
      <c r="J457" s="102"/>
      <c r="K457" s="102"/>
      <c r="L457" s="102"/>
    </row>
    <row r="458" spans="2:12">
      <c r="B458" s="101"/>
      <c r="C458" s="101"/>
      <c r="D458" s="102"/>
      <c r="E458" s="102"/>
      <c r="F458" s="102"/>
      <c r="G458" s="102"/>
      <c r="H458" s="102"/>
      <c r="I458" s="102"/>
      <c r="J458" s="102"/>
      <c r="K458" s="102"/>
      <c r="L458" s="102"/>
    </row>
    <row r="459" spans="2:12">
      <c r="B459" s="101"/>
      <c r="C459" s="101"/>
      <c r="D459" s="102"/>
      <c r="E459" s="102"/>
      <c r="F459" s="102"/>
      <c r="G459" s="102"/>
      <c r="H459" s="102"/>
      <c r="I459" s="102"/>
      <c r="J459" s="102"/>
      <c r="K459" s="102"/>
      <c r="L459" s="102"/>
    </row>
    <row r="460" spans="2:12">
      <c r="B460" s="101"/>
      <c r="C460" s="101"/>
      <c r="D460" s="102"/>
      <c r="E460" s="102"/>
      <c r="F460" s="102"/>
      <c r="G460" s="102"/>
      <c r="H460" s="102"/>
      <c r="I460" s="102"/>
      <c r="J460" s="102"/>
      <c r="K460" s="102"/>
      <c r="L460" s="102"/>
    </row>
    <row r="461" spans="2:12">
      <c r="B461" s="101"/>
      <c r="C461" s="101"/>
      <c r="D461" s="102"/>
      <c r="E461" s="102"/>
      <c r="F461" s="102"/>
      <c r="G461" s="102"/>
      <c r="H461" s="102"/>
      <c r="I461" s="102"/>
      <c r="J461" s="102"/>
      <c r="K461" s="102"/>
      <c r="L461" s="102"/>
    </row>
    <row r="462" spans="2:12">
      <c r="B462" s="101"/>
      <c r="C462" s="101"/>
      <c r="D462" s="102"/>
      <c r="E462" s="102"/>
      <c r="F462" s="102"/>
      <c r="G462" s="102"/>
      <c r="H462" s="102"/>
      <c r="I462" s="102"/>
      <c r="J462" s="102"/>
      <c r="K462" s="102"/>
      <c r="L462" s="102"/>
    </row>
    <row r="463" spans="2:12">
      <c r="B463" s="101"/>
      <c r="C463" s="101"/>
      <c r="D463" s="102"/>
      <c r="E463" s="102"/>
      <c r="F463" s="102"/>
      <c r="G463" s="102"/>
      <c r="H463" s="102"/>
      <c r="I463" s="102"/>
      <c r="J463" s="102"/>
      <c r="K463" s="102"/>
      <c r="L463" s="102"/>
    </row>
    <row r="464" spans="2:12">
      <c r="B464" s="101"/>
      <c r="C464" s="101"/>
      <c r="D464" s="102"/>
      <c r="E464" s="102"/>
      <c r="F464" s="102"/>
      <c r="G464" s="102"/>
      <c r="H464" s="102"/>
      <c r="I464" s="102"/>
      <c r="J464" s="102"/>
      <c r="K464" s="102"/>
      <c r="L464" s="102"/>
    </row>
    <row r="465" spans="2:12">
      <c r="B465" s="101"/>
      <c r="C465" s="101"/>
      <c r="D465" s="102"/>
      <c r="E465" s="102"/>
      <c r="F465" s="102"/>
      <c r="G465" s="102"/>
      <c r="H465" s="102"/>
      <c r="I465" s="102"/>
      <c r="J465" s="102"/>
      <c r="K465" s="102"/>
      <c r="L465" s="102"/>
    </row>
    <row r="466" spans="2:12">
      <c r="B466" s="101"/>
      <c r="C466" s="101"/>
      <c r="D466" s="102"/>
      <c r="E466" s="102"/>
      <c r="F466" s="102"/>
      <c r="G466" s="102"/>
      <c r="H466" s="102"/>
      <c r="I466" s="102"/>
      <c r="J466" s="102"/>
      <c r="K466" s="102"/>
      <c r="L466" s="102"/>
    </row>
    <row r="467" spans="2:12">
      <c r="B467" s="101"/>
      <c r="C467" s="101"/>
      <c r="D467" s="102"/>
      <c r="E467" s="102"/>
      <c r="F467" s="102"/>
      <c r="G467" s="102"/>
      <c r="H467" s="102"/>
      <c r="I467" s="102"/>
      <c r="J467" s="102"/>
      <c r="K467" s="102"/>
      <c r="L467" s="102"/>
    </row>
    <row r="468" spans="2:12">
      <c r="B468" s="101"/>
      <c r="C468" s="101"/>
      <c r="D468" s="102"/>
      <c r="E468" s="102"/>
      <c r="F468" s="102"/>
      <c r="G468" s="102"/>
      <c r="H468" s="102"/>
      <c r="I468" s="102"/>
      <c r="J468" s="102"/>
      <c r="K468" s="102"/>
      <c r="L468" s="102"/>
    </row>
    <row r="469" spans="2:12">
      <c r="B469" s="101"/>
      <c r="C469" s="101"/>
      <c r="D469" s="102"/>
      <c r="E469" s="102"/>
      <c r="F469" s="102"/>
      <c r="G469" s="102"/>
      <c r="H469" s="102"/>
      <c r="I469" s="102"/>
      <c r="J469" s="102"/>
      <c r="K469" s="102"/>
      <c r="L469" s="102"/>
    </row>
    <row r="470" spans="2:12">
      <c r="B470" s="101"/>
      <c r="C470" s="101"/>
      <c r="D470" s="102"/>
      <c r="E470" s="102"/>
      <c r="F470" s="102"/>
      <c r="G470" s="102"/>
      <c r="H470" s="102"/>
      <c r="I470" s="102"/>
      <c r="J470" s="102"/>
      <c r="K470" s="102"/>
      <c r="L470" s="102"/>
    </row>
    <row r="471" spans="2:12">
      <c r="B471" s="101"/>
      <c r="C471" s="101"/>
      <c r="D471" s="102"/>
      <c r="E471" s="102"/>
      <c r="F471" s="102"/>
      <c r="G471" s="102"/>
      <c r="H471" s="102"/>
      <c r="I471" s="102"/>
      <c r="J471" s="102"/>
      <c r="K471" s="102"/>
      <c r="L471" s="102"/>
    </row>
    <row r="472" spans="2:12">
      <c r="B472" s="101"/>
      <c r="C472" s="101"/>
      <c r="D472" s="102"/>
      <c r="E472" s="102"/>
      <c r="F472" s="102"/>
      <c r="G472" s="102"/>
      <c r="H472" s="102"/>
      <c r="I472" s="102"/>
      <c r="J472" s="102"/>
      <c r="K472" s="102"/>
      <c r="L472" s="102"/>
    </row>
    <row r="473" spans="2:12">
      <c r="B473" s="101"/>
      <c r="C473" s="101"/>
      <c r="D473" s="102"/>
      <c r="E473" s="102"/>
      <c r="F473" s="102"/>
      <c r="G473" s="102"/>
      <c r="H473" s="102"/>
      <c r="I473" s="102"/>
      <c r="J473" s="102"/>
      <c r="K473" s="102"/>
      <c r="L473" s="102"/>
    </row>
    <row r="474" spans="2:12">
      <c r="B474" s="101"/>
      <c r="C474" s="101"/>
      <c r="D474" s="102"/>
      <c r="E474" s="102"/>
      <c r="F474" s="102"/>
      <c r="G474" s="102"/>
      <c r="H474" s="102"/>
      <c r="I474" s="102"/>
      <c r="J474" s="102"/>
      <c r="K474" s="102"/>
      <c r="L474" s="102"/>
    </row>
    <row r="475" spans="2:12">
      <c r="B475" s="101"/>
      <c r="C475" s="101"/>
      <c r="D475" s="102"/>
      <c r="E475" s="102"/>
      <c r="F475" s="102"/>
      <c r="G475" s="102"/>
      <c r="H475" s="102"/>
      <c r="I475" s="102"/>
      <c r="J475" s="102"/>
      <c r="K475" s="102"/>
      <c r="L475" s="102"/>
    </row>
    <row r="476" spans="2:12">
      <c r="B476" s="101"/>
      <c r="C476" s="101"/>
      <c r="D476" s="102"/>
      <c r="E476" s="102"/>
      <c r="F476" s="102"/>
      <c r="G476" s="102"/>
      <c r="H476" s="102"/>
      <c r="I476" s="102"/>
      <c r="J476" s="102"/>
      <c r="K476" s="102"/>
      <c r="L476" s="102"/>
    </row>
    <row r="477" spans="2:12">
      <c r="B477" s="101"/>
      <c r="C477" s="101"/>
      <c r="D477" s="102"/>
      <c r="E477" s="102"/>
      <c r="F477" s="102"/>
      <c r="G477" s="102"/>
      <c r="H477" s="102"/>
      <c r="I477" s="102"/>
      <c r="J477" s="102"/>
      <c r="K477" s="102"/>
      <c r="L477" s="102"/>
    </row>
    <row r="478" spans="2:12">
      <c r="B478" s="101"/>
      <c r="C478" s="101"/>
      <c r="D478" s="102"/>
      <c r="E478" s="102"/>
      <c r="F478" s="102"/>
      <c r="G478" s="102"/>
      <c r="H478" s="102"/>
      <c r="I478" s="102"/>
      <c r="J478" s="102"/>
      <c r="K478" s="102"/>
      <c r="L478" s="102"/>
    </row>
    <row r="479" spans="2:12">
      <c r="B479" s="101"/>
      <c r="C479" s="101"/>
      <c r="D479" s="102"/>
      <c r="E479" s="102"/>
      <c r="F479" s="102"/>
      <c r="G479" s="102"/>
      <c r="H479" s="102"/>
      <c r="I479" s="102"/>
      <c r="J479" s="102"/>
      <c r="K479" s="102"/>
      <c r="L479" s="102"/>
    </row>
    <row r="480" spans="2:12">
      <c r="B480" s="101"/>
      <c r="C480" s="101"/>
      <c r="D480" s="102"/>
      <c r="E480" s="102"/>
      <c r="F480" s="102"/>
      <c r="G480" s="102"/>
      <c r="H480" s="102"/>
      <c r="I480" s="102"/>
      <c r="J480" s="102"/>
      <c r="K480" s="102"/>
      <c r="L480" s="102"/>
    </row>
    <row r="481" spans="2:12">
      <c r="B481" s="101"/>
      <c r="C481" s="101"/>
      <c r="D481" s="102"/>
      <c r="E481" s="102"/>
      <c r="F481" s="102"/>
      <c r="G481" s="102"/>
      <c r="H481" s="102"/>
      <c r="I481" s="102"/>
      <c r="J481" s="102"/>
      <c r="K481" s="102"/>
      <c r="L481" s="102"/>
    </row>
    <row r="482" spans="2:12">
      <c r="B482" s="101"/>
      <c r="C482" s="101"/>
      <c r="D482" s="102"/>
      <c r="E482" s="102"/>
      <c r="F482" s="102"/>
      <c r="G482" s="102"/>
      <c r="H482" s="102"/>
      <c r="I482" s="102"/>
      <c r="J482" s="102"/>
      <c r="K482" s="102"/>
      <c r="L482" s="102"/>
    </row>
    <row r="483" spans="2:12">
      <c r="B483" s="101"/>
      <c r="C483" s="101"/>
      <c r="D483" s="102"/>
      <c r="E483" s="102"/>
      <c r="F483" s="102"/>
      <c r="G483" s="102"/>
      <c r="H483" s="102"/>
      <c r="I483" s="102"/>
      <c r="J483" s="102"/>
      <c r="K483" s="102"/>
      <c r="L483" s="102"/>
    </row>
    <row r="484" spans="2:12">
      <c r="B484" s="101"/>
      <c r="C484" s="101"/>
      <c r="D484" s="102"/>
      <c r="E484" s="102"/>
      <c r="F484" s="102"/>
      <c r="G484" s="102"/>
      <c r="H484" s="102"/>
      <c r="I484" s="102"/>
      <c r="J484" s="102"/>
      <c r="K484" s="102"/>
      <c r="L484" s="102"/>
    </row>
    <row r="485" spans="2:12">
      <c r="B485" s="101"/>
      <c r="C485" s="101"/>
      <c r="D485" s="102"/>
      <c r="E485" s="102"/>
      <c r="F485" s="102"/>
      <c r="G485" s="102"/>
      <c r="H485" s="102"/>
      <c r="I485" s="102"/>
      <c r="J485" s="102"/>
      <c r="K485" s="102"/>
      <c r="L485" s="102"/>
    </row>
    <row r="486" spans="2:12">
      <c r="B486" s="101"/>
      <c r="C486" s="101"/>
      <c r="D486" s="102"/>
      <c r="E486" s="102"/>
      <c r="F486" s="102"/>
      <c r="G486" s="102"/>
      <c r="H486" s="102"/>
      <c r="I486" s="102"/>
      <c r="J486" s="102"/>
      <c r="K486" s="102"/>
      <c r="L486" s="102"/>
    </row>
    <row r="487" spans="2:12">
      <c r="B487" s="101"/>
      <c r="C487" s="101"/>
      <c r="D487" s="102"/>
      <c r="E487" s="102"/>
      <c r="F487" s="102"/>
      <c r="G487" s="102"/>
      <c r="H487" s="102"/>
      <c r="I487" s="102"/>
      <c r="J487" s="102"/>
      <c r="K487" s="102"/>
      <c r="L487" s="102"/>
    </row>
    <row r="488" spans="2:12">
      <c r="B488" s="101"/>
      <c r="C488" s="101"/>
      <c r="D488" s="102"/>
      <c r="E488" s="102"/>
      <c r="F488" s="102"/>
      <c r="G488" s="102"/>
      <c r="H488" s="102"/>
      <c r="I488" s="102"/>
      <c r="J488" s="102"/>
      <c r="K488" s="102"/>
      <c r="L488" s="102"/>
    </row>
    <row r="489" spans="2:12">
      <c r="B489" s="101"/>
      <c r="C489" s="101"/>
      <c r="D489" s="102"/>
      <c r="E489" s="102"/>
      <c r="F489" s="102"/>
      <c r="G489" s="102"/>
      <c r="H489" s="102"/>
      <c r="I489" s="102"/>
      <c r="J489" s="102"/>
      <c r="K489" s="102"/>
      <c r="L489" s="102"/>
    </row>
    <row r="490" spans="2:12">
      <c r="B490" s="101"/>
      <c r="C490" s="101"/>
      <c r="D490" s="102"/>
      <c r="E490" s="102"/>
      <c r="F490" s="102"/>
      <c r="G490" s="102"/>
      <c r="H490" s="102"/>
      <c r="I490" s="102"/>
      <c r="J490" s="102"/>
      <c r="K490" s="102"/>
      <c r="L490" s="102"/>
    </row>
    <row r="491" spans="2:12">
      <c r="B491" s="101"/>
      <c r="C491" s="101"/>
      <c r="D491" s="102"/>
      <c r="E491" s="102"/>
      <c r="F491" s="102"/>
      <c r="G491" s="102"/>
      <c r="H491" s="102"/>
      <c r="I491" s="102"/>
      <c r="J491" s="102"/>
      <c r="K491" s="102"/>
      <c r="L491" s="102"/>
    </row>
    <row r="492" spans="2:12">
      <c r="B492" s="101"/>
      <c r="C492" s="101"/>
      <c r="D492" s="102"/>
      <c r="E492" s="102"/>
      <c r="F492" s="102"/>
      <c r="G492" s="102"/>
      <c r="H492" s="102"/>
      <c r="I492" s="102"/>
      <c r="J492" s="102"/>
      <c r="K492" s="102"/>
      <c r="L492" s="102"/>
    </row>
    <row r="493" spans="2:12">
      <c r="B493" s="101"/>
      <c r="C493" s="101"/>
      <c r="D493" s="102"/>
      <c r="E493" s="102"/>
      <c r="F493" s="102"/>
      <c r="G493" s="102"/>
      <c r="H493" s="102"/>
      <c r="I493" s="102"/>
      <c r="J493" s="102"/>
      <c r="K493" s="102"/>
      <c r="L493" s="102"/>
    </row>
    <row r="494" spans="2:12">
      <c r="B494" s="101"/>
      <c r="C494" s="101"/>
      <c r="D494" s="102"/>
      <c r="E494" s="102"/>
      <c r="F494" s="102"/>
      <c r="G494" s="102"/>
      <c r="H494" s="102"/>
      <c r="I494" s="102"/>
      <c r="J494" s="102"/>
      <c r="K494" s="102"/>
      <c r="L494" s="102"/>
    </row>
    <row r="495" spans="2:12">
      <c r="B495" s="101"/>
      <c r="C495" s="101"/>
      <c r="D495" s="102"/>
      <c r="E495" s="102"/>
      <c r="F495" s="102"/>
      <c r="G495" s="102"/>
      <c r="H495" s="102"/>
      <c r="I495" s="102"/>
      <c r="J495" s="102"/>
      <c r="K495" s="102"/>
      <c r="L495" s="102"/>
    </row>
    <row r="496" spans="2:12">
      <c r="B496" s="101"/>
      <c r="C496" s="101"/>
      <c r="D496" s="102"/>
      <c r="E496" s="102"/>
      <c r="F496" s="102"/>
      <c r="G496" s="102"/>
      <c r="H496" s="102"/>
      <c r="I496" s="102"/>
      <c r="J496" s="102"/>
      <c r="K496" s="102"/>
      <c r="L496" s="102"/>
    </row>
    <row r="497" spans="2:12">
      <c r="B497" s="101"/>
      <c r="C497" s="101"/>
      <c r="D497" s="102"/>
      <c r="E497" s="102"/>
      <c r="F497" s="102"/>
      <c r="G497" s="102"/>
      <c r="H497" s="102"/>
      <c r="I497" s="102"/>
      <c r="J497" s="102"/>
      <c r="K497" s="102"/>
      <c r="L497" s="102"/>
    </row>
    <row r="498" spans="2:12">
      <c r="B498" s="101"/>
      <c r="C498" s="101"/>
      <c r="D498" s="102"/>
      <c r="E498" s="102"/>
      <c r="F498" s="102"/>
      <c r="G498" s="102"/>
      <c r="H498" s="102"/>
      <c r="I498" s="102"/>
      <c r="J498" s="102"/>
      <c r="K498" s="102"/>
      <c r="L498" s="102"/>
    </row>
    <row r="499" spans="2:12">
      <c r="B499" s="101"/>
      <c r="C499" s="101"/>
      <c r="D499" s="102"/>
      <c r="E499" s="102"/>
      <c r="F499" s="102"/>
      <c r="G499" s="102"/>
      <c r="H499" s="102"/>
      <c r="I499" s="102"/>
      <c r="J499" s="102"/>
      <c r="K499" s="102"/>
      <c r="L499" s="102"/>
    </row>
    <row r="500" spans="2:12">
      <c r="B500" s="101"/>
      <c r="C500" s="101"/>
      <c r="D500" s="102"/>
      <c r="E500" s="102"/>
      <c r="F500" s="102"/>
      <c r="G500" s="102"/>
      <c r="H500" s="102"/>
      <c r="I500" s="102"/>
      <c r="J500" s="102"/>
      <c r="K500" s="102"/>
      <c r="L500" s="102"/>
    </row>
    <row r="501" spans="2:12">
      <c r="B501" s="101"/>
      <c r="C501" s="101"/>
      <c r="D501" s="102"/>
      <c r="E501" s="102"/>
      <c r="F501" s="102"/>
      <c r="G501" s="102"/>
      <c r="H501" s="102"/>
      <c r="I501" s="102"/>
      <c r="J501" s="102"/>
      <c r="K501" s="102"/>
      <c r="L501" s="102"/>
    </row>
    <row r="502" spans="2:12">
      <c r="B502" s="101"/>
      <c r="C502" s="101"/>
      <c r="D502" s="102"/>
      <c r="E502" s="102"/>
      <c r="F502" s="102"/>
      <c r="G502" s="102"/>
      <c r="H502" s="102"/>
      <c r="I502" s="102"/>
      <c r="J502" s="102"/>
      <c r="K502" s="102"/>
      <c r="L502" s="102"/>
    </row>
    <row r="503" spans="2:12">
      <c r="B503" s="101"/>
      <c r="C503" s="101"/>
      <c r="D503" s="102"/>
      <c r="E503" s="102"/>
      <c r="F503" s="102"/>
      <c r="G503" s="102"/>
      <c r="H503" s="102"/>
      <c r="I503" s="102"/>
      <c r="J503" s="102"/>
      <c r="K503" s="102"/>
      <c r="L503" s="102"/>
    </row>
    <row r="504" spans="2:12">
      <c r="B504" s="101"/>
      <c r="C504" s="101"/>
      <c r="D504" s="102"/>
      <c r="E504" s="102"/>
      <c r="F504" s="102"/>
      <c r="G504" s="102"/>
      <c r="H504" s="102"/>
      <c r="I504" s="102"/>
      <c r="J504" s="102"/>
      <c r="K504" s="102"/>
      <c r="L504" s="102"/>
    </row>
    <row r="505" spans="2:12">
      <c r="B505" s="101"/>
      <c r="C505" s="101"/>
      <c r="D505" s="102"/>
      <c r="E505" s="102"/>
      <c r="F505" s="102"/>
      <c r="G505" s="102"/>
      <c r="H505" s="102"/>
      <c r="I505" s="102"/>
      <c r="J505" s="102"/>
      <c r="K505" s="102"/>
      <c r="L505" s="102"/>
    </row>
    <row r="506" spans="2:12">
      <c r="D506" s="1"/>
    </row>
    <row r="507" spans="2:12">
      <c r="D507" s="1"/>
    </row>
    <row r="508" spans="2:12">
      <c r="D508" s="1"/>
    </row>
    <row r="509" spans="2:12">
      <c r="D509" s="1"/>
    </row>
    <row r="510" spans="2:12">
      <c r="D510" s="1"/>
    </row>
    <row r="511" spans="2:12">
      <c r="D511" s="1"/>
    </row>
    <row r="512" spans="2:12">
      <c r="D512" s="1"/>
    </row>
    <row r="513" spans="4:5">
      <c r="D513" s="1"/>
    </row>
    <row r="514" spans="4:5">
      <c r="D514" s="1"/>
    </row>
    <row r="515" spans="4:5">
      <c r="D515" s="1"/>
    </row>
    <row r="516" spans="4:5">
      <c r="D516" s="1"/>
    </row>
    <row r="517" spans="4:5">
      <c r="D517" s="1"/>
    </row>
    <row r="518" spans="4:5">
      <c r="E518" s="2"/>
    </row>
  </sheetData>
  <sheetProtection sheet="1" objects="1" scenarios="1"/>
  <mergeCells count="1">
    <mergeCell ref="B6:L6"/>
  </mergeCells>
  <phoneticPr fontId="3" type="noConversion"/>
  <dataValidations count="1">
    <dataValidation allowBlank="1" showInputMessage="1" showErrorMessage="1" sqref="E10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>
    <tabColor indexed="43"/>
    <pageSetUpPr fitToPage="1"/>
  </sheetPr>
  <dimension ref="B1:K1099"/>
  <sheetViews>
    <sheetView rightToLeft="1" workbookViewId="0"/>
  </sheetViews>
  <sheetFormatPr defaultColWidth="9.140625" defaultRowHeight="18"/>
  <cols>
    <col min="1" max="1" width="6.28515625" style="1" customWidth="1"/>
    <col min="2" max="2" width="48.140625" style="2" bestFit="1" customWidth="1"/>
    <col min="3" max="3" width="49.42578125" style="2" bestFit="1" customWidth="1"/>
    <col min="4" max="4" width="8.5703125" style="2" bestFit="1" customWidth="1"/>
    <col min="5" max="5" width="12.28515625" style="1" bestFit="1" customWidth="1"/>
    <col min="6" max="6" width="11.28515625" style="1" bestFit="1" customWidth="1"/>
    <col min="7" max="7" width="15.42578125" style="1" bestFit="1" customWidth="1"/>
    <col min="8" max="8" width="6.85546875" style="1" bestFit="1" customWidth="1"/>
    <col min="9" max="9" width="10.140625" style="1" bestFit="1" customWidth="1"/>
    <col min="10" max="10" width="10" style="1" bestFit="1" customWidth="1"/>
    <col min="11" max="11" width="10.42578125" style="1" bestFit="1" customWidth="1"/>
    <col min="12" max="16384" width="9.140625" style="1"/>
  </cols>
  <sheetData>
    <row r="1" spans="2:11">
      <c r="B1" s="46" t="s">
        <v>125</v>
      </c>
      <c r="C1" s="67" t="s" vm="1">
        <v>203</v>
      </c>
    </row>
    <row r="2" spans="2:11">
      <c r="B2" s="46" t="s">
        <v>124</v>
      </c>
      <c r="C2" s="67" t="s">
        <v>204</v>
      </c>
    </row>
    <row r="3" spans="2:11">
      <c r="B3" s="46" t="s">
        <v>126</v>
      </c>
      <c r="C3" s="67" t="s">
        <v>205</v>
      </c>
    </row>
    <row r="4" spans="2:11">
      <c r="B4" s="46" t="s">
        <v>127</v>
      </c>
      <c r="C4" s="67">
        <v>2142</v>
      </c>
    </row>
    <row r="6" spans="2:11" ht="26.25" customHeight="1">
      <c r="B6" s="138" t="s">
        <v>153</v>
      </c>
      <c r="C6" s="139"/>
      <c r="D6" s="139"/>
      <c r="E6" s="139"/>
      <c r="F6" s="139"/>
      <c r="G6" s="139"/>
      <c r="H6" s="139"/>
      <c r="I6" s="139"/>
      <c r="J6" s="139"/>
      <c r="K6" s="140"/>
    </row>
    <row r="7" spans="2:11" ht="26.25" customHeight="1">
      <c r="B7" s="138" t="s">
        <v>81</v>
      </c>
      <c r="C7" s="139"/>
      <c r="D7" s="139"/>
      <c r="E7" s="139"/>
      <c r="F7" s="139"/>
      <c r="G7" s="139"/>
      <c r="H7" s="139"/>
      <c r="I7" s="139"/>
      <c r="J7" s="139"/>
      <c r="K7" s="140"/>
    </row>
    <row r="8" spans="2:11" s="3" customFormat="1" ht="63">
      <c r="B8" s="21" t="s">
        <v>96</v>
      </c>
      <c r="C8" s="29" t="s">
        <v>35</v>
      </c>
      <c r="D8" s="29" t="s">
        <v>49</v>
      </c>
      <c r="E8" s="29" t="s">
        <v>83</v>
      </c>
      <c r="F8" s="29" t="s">
        <v>84</v>
      </c>
      <c r="G8" s="29" t="s">
        <v>181</v>
      </c>
      <c r="H8" s="29" t="s">
        <v>180</v>
      </c>
      <c r="I8" s="29" t="s">
        <v>91</v>
      </c>
      <c r="J8" s="29" t="s">
        <v>128</v>
      </c>
      <c r="K8" s="30" t="s">
        <v>130</v>
      </c>
    </row>
    <row r="9" spans="2:11" s="3" customFormat="1" ht="22.5" customHeight="1">
      <c r="B9" s="14"/>
      <c r="C9" s="15"/>
      <c r="D9" s="15"/>
      <c r="E9" s="15"/>
      <c r="F9" s="15" t="s">
        <v>21</v>
      </c>
      <c r="G9" s="15" t="s">
        <v>188</v>
      </c>
      <c r="H9" s="15"/>
      <c r="I9" s="15" t="s">
        <v>184</v>
      </c>
      <c r="J9" s="31" t="s">
        <v>19</v>
      </c>
      <c r="K9" s="16" t="s">
        <v>19</v>
      </c>
    </row>
    <row r="10" spans="2:11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9" t="s">
        <v>8</v>
      </c>
    </row>
    <row r="11" spans="2:11" s="4" customFormat="1" ht="18" customHeight="1">
      <c r="B11" s="84" t="s">
        <v>37</v>
      </c>
      <c r="C11" s="86"/>
      <c r="D11" s="86"/>
      <c r="E11" s="86"/>
      <c r="F11" s="86"/>
      <c r="G11" s="87"/>
      <c r="H11" s="88"/>
      <c r="I11" s="87">
        <v>5210.5836370310071</v>
      </c>
      <c r="J11" s="89">
        <f>IFERROR(I11/$I$11,0)</f>
        <v>1</v>
      </c>
      <c r="K11" s="89">
        <f>I11/'סכום נכסי הקרן'!$C$42</f>
        <v>1.5181213691464054E-3</v>
      </c>
    </row>
    <row r="12" spans="2:11" ht="19.5" customHeight="1">
      <c r="B12" s="85" t="s">
        <v>29</v>
      </c>
      <c r="C12" s="72"/>
      <c r="D12" s="72"/>
      <c r="E12" s="72"/>
      <c r="F12" s="72"/>
      <c r="G12" s="80"/>
      <c r="H12" s="82"/>
      <c r="I12" s="80">
        <v>-9463.9520634549935</v>
      </c>
      <c r="J12" s="83">
        <f t="shared" ref="J12:J75" si="0">IFERROR(I12/$I$11,0)</f>
        <v>-1.8162940512451995</v>
      </c>
      <c r="K12" s="83">
        <f>I12/'סכום נכסי הקרן'!$C$42</f>
        <v>-2.7573548118488334E-3</v>
      </c>
    </row>
    <row r="13" spans="2:11">
      <c r="B13" s="71" t="s">
        <v>170</v>
      </c>
      <c r="C13" s="72"/>
      <c r="D13" s="72"/>
      <c r="E13" s="72"/>
      <c r="F13" s="72"/>
      <c r="G13" s="80"/>
      <c r="H13" s="82"/>
      <c r="I13" s="80">
        <v>-768.87900371500007</v>
      </c>
      <c r="J13" s="83">
        <f t="shared" si="0"/>
        <v>-0.14756101375106373</v>
      </c>
      <c r="K13" s="83">
        <f>I13/'סכום נכסי הקרן'!$C$42</f>
        <v>-2.2401552822839642E-4</v>
      </c>
    </row>
    <row r="14" spans="2:11">
      <c r="B14" s="73" t="s">
        <v>1397</v>
      </c>
      <c r="C14" s="69" t="s">
        <v>1398</v>
      </c>
      <c r="D14" s="74" t="s">
        <v>663</v>
      </c>
      <c r="E14" s="74" t="s">
        <v>112</v>
      </c>
      <c r="F14" s="92">
        <v>44952</v>
      </c>
      <c r="G14" s="76">
        <v>2061593.9390310005</v>
      </c>
      <c r="H14" s="78">
        <v>-34.616999</v>
      </c>
      <c r="I14" s="76">
        <v>-713.66194825699995</v>
      </c>
      <c r="J14" s="79">
        <f t="shared" si="0"/>
        <v>-0.13696391766655239</v>
      </c>
      <c r="K14" s="79">
        <f>I14/'סכום נכסי הקרן'!$C$42</f>
        <v>-2.0792785021160205E-4</v>
      </c>
    </row>
    <row r="15" spans="2:11">
      <c r="B15" s="73" t="s">
        <v>259</v>
      </c>
      <c r="C15" s="69" t="s">
        <v>1399</v>
      </c>
      <c r="D15" s="74" t="s">
        <v>663</v>
      </c>
      <c r="E15" s="74" t="s">
        <v>112</v>
      </c>
      <c r="F15" s="92">
        <v>44952</v>
      </c>
      <c r="G15" s="76">
        <v>3431271.7416750006</v>
      </c>
      <c r="H15" s="78">
        <v>-20.266642000000001</v>
      </c>
      <c r="I15" s="76">
        <v>-695.4035657070001</v>
      </c>
      <c r="J15" s="79">
        <f t="shared" si="0"/>
        <v>-0.13345982219052172</v>
      </c>
      <c r="K15" s="79">
        <f>I15/'סכום נכסי הקרן'!$C$42</f>
        <v>-2.0260820798991062E-4</v>
      </c>
    </row>
    <row r="16" spans="2:11" s="6" customFormat="1">
      <c r="B16" s="73" t="s">
        <v>275</v>
      </c>
      <c r="C16" s="69" t="s">
        <v>1400</v>
      </c>
      <c r="D16" s="74" t="s">
        <v>663</v>
      </c>
      <c r="E16" s="74" t="s">
        <v>112</v>
      </c>
      <c r="F16" s="92">
        <v>44882</v>
      </c>
      <c r="G16" s="76">
        <v>927502.02191800019</v>
      </c>
      <c r="H16" s="78">
        <v>-3.8064249999999999</v>
      </c>
      <c r="I16" s="76">
        <v>-35.304664824000007</v>
      </c>
      <c r="J16" s="79">
        <f t="shared" si="0"/>
        <v>-6.7755682056600897E-3</v>
      </c>
      <c r="K16" s="79">
        <f>I16/'סכום נכסי הקרן'!$C$42</f>
        <v>-1.0286134881121549E-5</v>
      </c>
    </row>
    <row r="17" spans="2:11" s="6" customFormat="1">
      <c r="B17" s="73" t="s">
        <v>275</v>
      </c>
      <c r="C17" s="69" t="s">
        <v>1401</v>
      </c>
      <c r="D17" s="74" t="s">
        <v>663</v>
      </c>
      <c r="E17" s="74" t="s">
        <v>112</v>
      </c>
      <c r="F17" s="92">
        <v>44965</v>
      </c>
      <c r="G17" s="76">
        <v>964251.21823200013</v>
      </c>
      <c r="H17" s="78">
        <v>-3.0257000000000001</v>
      </c>
      <c r="I17" s="76">
        <v>-29.175345789000005</v>
      </c>
      <c r="J17" s="79">
        <f t="shared" si="0"/>
        <v>-5.5992471902099874E-3</v>
      </c>
      <c r="K17" s="79">
        <f>I17/'סכום נכסי הקרן'!$C$42</f>
        <v>-8.5003368105907497E-6</v>
      </c>
    </row>
    <row r="18" spans="2:11" s="6" customFormat="1">
      <c r="B18" s="73" t="s">
        <v>404</v>
      </c>
      <c r="C18" s="69" t="s">
        <v>1402</v>
      </c>
      <c r="D18" s="74" t="s">
        <v>663</v>
      </c>
      <c r="E18" s="74" t="s">
        <v>112</v>
      </c>
      <c r="F18" s="92">
        <v>44965</v>
      </c>
      <c r="G18" s="76">
        <v>824621.30547000025</v>
      </c>
      <c r="H18" s="78">
        <v>18.024788000000001</v>
      </c>
      <c r="I18" s="76">
        <v>148.63623929500002</v>
      </c>
      <c r="J18" s="79">
        <f t="shared" si="0"/>
        <v>2.8525833121391564E-2</v>
      </c>
      <c r="K18" s="79">
        <f>I18/'סכום נכסי הקרן'!$C$42</f>
        <v>4.3305676834288844E-5</v>
      </c>
    </row>
    <row r="19" spans="2:11">
      <c r="B19" s="73" t="s">
        <v>404</v>
      </c>
      <c r="C19" s="69" t="s">
        <v>1403</v>
      </c>
      <c r="D19" s="74" t="s">
        <v>663</v>
      </c>
      <c r="E19" s="74" t="s">
        <v>112</v>
      </c>
      <c r="F19" s="92">
        <v>44952</v>
      </c>
      <c r="G19" s="76">
        <v>2374157.6768730003</v>
      </c>
      <c r="H19" s="78">
        <v>30.234833999999999</v>
      </c>
      <c r="I19" s="76">
        <v>717.82264031200009</v>
      </c>
      <c r="J19" s="79">
        <f t="shared" si="0"/>
        <v>0.1377624255391505</v>
      </c>
      <c r="K19" s="79">
        <f>I19/'סכום נכסי הקרן'!$C$42</f>
        <v>2.0914008207642489E-4</v>
      </c>
    </row>
    <row r="20" spans="2:11">
      <c r="B20" s="73" t="s">
        <v>293</v>
      </c>
      <c r="C20" s="69" t="s">
        <v>1404</v>
      </c>
      <c r="D20" s="74" t="s">
        <v>663</v>
      </c>
      <c r="E20" s="74" t="s">
        <v>112</v>
      </c>
      <c r="F20" s="92">
        <v>45091</v>
      </c>
      <c r="G20" s="76">
        <v>2020247.6780150002</v>
      </c>
      <c r="H20" s="78">
        <v>1.5185919999999999</v>
      </c>
      <c r="I20" s="76">
        <v>30.679314951000006</v>
      </c>
      <c r="J20" s="79">
        <f t="shared" si="0"/>
        <v>5.887884561139315E-3</v>
      </c>
      <c r="K20" s="79">
        <f>I20/'סכום נכסי הקרן'!$C$42</f>
        <v>8.9385233713327986E-6</v>
      </c>
    </row>
    <row r="21" spans="2:11">
      <c r="B21" s="73" t="s">
        <v>317</v>
      </c>
      <c r="C21" s="69" t="s">
        <v>1405</v>
      </c>
      <c r="D21" s="74" t="s">
        <v>663</v>
      </c>
      <c r="E21" s="74" t="s">
        <v>112</v>
      </c>
      <c r="F21" s="92">
        <v>44917</v>
      </c>
      <c r="G21" s="76">
        <v>3266080.7855310007</v>
      </c>
      <c r="H21" s="78">
        <v>-5.9169239999999999</v>
      </c>
      <c r="I21" s="76">
        <v>-193.25151378500004</v>
      </c>
      <c r="J21" s="79">
        <f t="shared" si="0"/>
        <v>-3.7088266353040411E-2</v>
      </c>
      <c r="K21" s="79">
        <f>I21/'סכום נכסי הקרן'!$C$42</f>
        <v>-5.6304489695144272E-5</v>
      </c>
    </row>
    <row r="22" spans="2:11">
      <c r="B22" s="73" t="s">
        <v>317</v>
      </c>
      <c r="C22" s="69" t="s">
        <v>1406</v>
      </c>
      <c r="D22" s="74" t="s">
        <v>663</v>
      </c>
      <c r="E22" s="74" t="s">
        <v>112</v>
      </c>
      <c r="F22" s="92">
        <v>45043</v>
      </c>
      <c r="G22" s="76">
        <v>2691676.3603800004</v>
      </c>
      <c r="H22" s="78">
        <v>2.8972000000000001E-2</v>
      </c>
      <c r="I22" s="76">
        <v>0.77984008900000013</v>
      </c>
      <c r="J22" s="79">
        <f t="shared" si="0"/>
        <v>1.4966463323950278E-4</v>
      </c>
      <c r="K22" s="79">
        <f>I22/'סכום נכסי הקרן'!$C$42</f>
        <v>2.2720907792634858E-7</v>
      </c>
    </row>
    <row r="23" spans="2:11">
      <c r="B23" s="75"/>
      <c r="C23" s="69"/>
      <c r="D23" s="69"/>
      <c r="E23" s="69"/>
      <c r="F23" s="69"/>
      <c r="G23" s="76"/>
      <c r="H23" s="78"/>
      <c r="I23" s="69"/>
      <c r="J23" s="79"/>
      <c r="K23" s="69"/>
    </row>
    <row r="24" spans="2:11">
      <c r="B24" s="71" t="s">
        <v>1388</v>
      </c>
      <c r="C24" s="72"/>
      <c r="D24" s="72"/>
      <c r="E24" s="72"/>
      <c r="F24" s="72"/>
      <c r="G24" s="80"/>
      <c r="H24" s="82"/>
      <c r="I24" s="80">
        <v>-7188.3820071959917</v>
      </c>
      <c r="J24" s="83">
        <f t="shared" si="0"/>
        <v>-1.3795732892778083</v>
      </c>
      <c r="K24" s="83">
        <f>I24/'סכום נכסי הקרן'!$C$42</f>
        <v>-2.0943596907562361E-3</v>
      </c>
    </row>
    <row r="25" spans="2:11">
      <c r="B25" s="73" t="s">
        <v>1407</v>
      </c>
      <c r="C25" s="69" t="s">
        <v>1408</v>
      </c>
      <c r="D25" s="74" t="s">
        <v>663</v>
      </c>
      <c r="E25" s="74" t="s">
        <v>111</v>
      </c>
      <c r="F25" s="92">
        <v>44951</v>
      </c>
      <c r="G25" s="76">
        <v>2777140.3285500007</v>
      </c>
      <c r="H25" s="78">
        <v>-11.310268000000001</v>
      </c>
      <c r="I25" s="76">
        <v>-314.1020242510001</v>
      </c>
      <c r="J25" s="79">
        <f t="shared" si="0"/>
        <v>-6.0281543514379816E-2</v>
      </c>
      <c r="K25" s="79">
        <f>I25/'סכום נכסי הקרן'!$C$42</f>
        <v>-9.1514699374308905E-5</v>
      </c>
    </row>
    <row r="26" spans="2:11">
      <c r="B26" s="73" t="s">
        <v>1407</v>
      </c>
      <c r="C26" s="69" t="s">
        <v>1409</v>
      </c>
      <c r="D26" s="74" t="s">
        <v>663</v>
      </c>
      <c r="E26" s="74" t="s">
        <v>111</v>
      </c>
      <c r="F26" s="92">
        <v>44951</v>
      </c>
      <c r="G26" s="76">
        <v>1057124.91135</v>
      </c>
      <c r="H26" s="78">
        <v>-11.310268000000001</v>
      </c>
      <c r="I26" s="76">
        <v>-119.56366435800001</v>
      </c>
      <c r="J26" s="79">
        <f t="shared" si="0"/>
        <v>-2.2946309413071322E-2</v>
      </c>
      <c r="K26" s="79">
        <f>I26/'סכום נכסי הקרן'!$C$42</f>
        <v>-3.4835282663028889E-5</v>
      </c>
    </row>
    <row r="27" spans="2:11">
      <c r="B27" s="73" t="s">
        <v>1410</v>
      </c>
      <c r="C27" s="69" t="s">
        <v>1411</v>
      </c>
      <c r="D27" s="74" t="s">
        <v>663</v>
      </c>
      <c r="E27" s="74" t="s">
        <v>111</v>
      </c>
      <c r="F27" s="92">
        <v>44951</v>
      </c>
      <c r="G27" s="76">
        <v>3173874.6612000004</v>
      </c>
      <c r="H27" s="78">
        <v>-11.310268000000001</v>
      </c>
      <c r="I27" s="76">
        <v>-358.97374186400003</v>
      </c>
      <c r="J27" s="79">
        <f t="shared" si="0"/>
        <v>-6.8893192561542568E-2</v>
      </c>
      <c r="K27" s="79">
        <f>I27/'סכום נכסי הקרן'!$C$42</f>
        <v>-1.0458822781639597E-4</v>
      </c>
    </row>
    <row r="28" spans="2:11">
      <c r="B28" s="73" t="s">
        <v>1412</v>
      </c>
      <c r="C28" s="69" t="s">
        <v>1413</v>
      </c>
      <c r="D28" s="74" t="s">
        <v>663</v>
      </c>
      <c r="E28" s="74" t="s">
        <v>111</v>
      </c>
      <c r="F28" s="92">
        <v>44951</v>
      </c>
      <c r="G28" s="76">
        <v>5953711.8243380012</v>
      </c>
      <c r="H28" s="78">
        <v>-11.259848</v>
      </c>
      <c r="I28" s="76">
        <v>-670.37893152800018</v>
      </c>
      <c r="J28" s="79">
        <f t="shared" si="0"/>
        <v>-0.12865716745504202</v>
      </c>
      <c r="K28" s="79">
        <f>I28/'סכום נכסי הקרן'!$C$42</f>
        <v>-1.9531719520734673E-4</v>
      </c>
    </row>
    <row r="29" spans="2:11">
      <c r="B29" s="73" t="s">
        <v>1414</v>
      </c>
      <c r="C29" s="69" t="s">
        <v>1415</v>
      </c>
      <c r="D29" s="74" t="s">
        <v>663</v>
      </c>
      <c r="E29" s="74" t="s">
        <v>111</v>
      </c>
      <c r="F29" s="92">
        <v>44950</v>
      </c>
      <c r="G29" s="76">
        <v>3192453.3576600011</v>
      </c>
      <c r="H29" s="78">
        <v>-10.581398999999999</v>
      </c>
      <c r="I29" s="76">
        <v>-337.80621359800006</v>
      </c>
      <c r="J29" s="79">
        <f t="shared" si="0"/>
        <v>-6.4830782332568448E-2</v>
      </c>
      <c r="K29" s="79">
        <f>I29/'סכום נכסי הקרן'!$C$42</f>
        <v>-9.8420996037551397E-5</v>
      </c>
    </row>
    <row r="30" spans="2:11">
      <c r="B30" s="73" t="s">
        <v>1416</v>
      </c>
      <c r="C30" s="69" t="s">
        <v>1417</v>
      </c>
      <c r="D30" s="74" t="s">
        <v>663</v>
      </c>
      <c r="E30" s="74" t="s">
        <v>111</v>
      </c>
      <c r="F30" s="92">
        <v>44950</v>
      </c>
      <c r="G30" s="76">
        <v>4797920.4357240014</v>
      </c>
      <c r="H30" s="78">
        <v>-10.455429000000001</v>
      </c>
      <c r="I30" s="76">
        <v>-501.64316379700006</v>
      </c>
      <c r="J30" s="79">
        <f t="shared" si="0"/>
        <v>-9.6273891514163767E-2</v>
      </c>
      <c r="K30" s="79">
        <f>I30/'סכום נכסי הקרן'!$C$42</f>
        <v>-1.4615545199853479E-4</v>
      </c>
    </row>
    <row r="31" spans="2:11">
      <c r="B31" s="73" t="s">
        <v>1418</v>
      </c>
      <c r="C31" s="69" t="s">
        <v>1419</v>
      </c>
      <c r="D31" s="74" t="s">
        <v>663</v>
      </c>
      <c r="E31" s="74" t="s">
        <v>111</v>
      </c>
      <c r="F31" s="92">
        <v>44950</v>
      </c>
      <c r="G31" s="76">
        <v>2798954.7238799999</v>
      </c>
      <c r="H31" s="78">
        <v>-10.448807</v>
      </c>
      <c r="I31" s="76">
        <v>-292.45737584000005</v>
      </c>
      <c r="J31" s="79">
        <f t="shared" si="0"/>
        <v>-5.6127565780067279E-2</v>
      </c>
      <c r="K31" s="79">
        <f>I31/'סכום נכסי הקרן'!$C$42</f>
        <v>-8.5208457008890666E-5</v>
      </c>
    </row>
    <row r="32" spans="2:11">
      <c r="B32" s="73" t="s">
        <v>1420</v>
      </c>
      <c r="C32" s="69" t="s">
        <v>1421</v>
      </c>
      <c r="D32" s="74" t="s">
        <v>663</v>
      </c>
      <c r="E32" s="74" t="s">
        <v>111</v>
      </c>
      <c r="F32" s="92">
        <v>44952</v>
      </c>
      <c r="G32" s="76">
        <v>3762201.7116910005</v>
      </c>
      <c r="H32" s="78">
        <v>-10.330845</v>
      </c>
      <c r="I32" s="76">
        <v>-388.66721703600007</v>
      </c>
      <c r="J32" s="79">
        <f t="shared" si="0"/>
        <v>-7.4591877630326806E-2</v>
      </c>
      <c r="K32" s="79">
        <f>I32/'סכום נכסי הקרן'!$C$42</f>
        <v>-1.1323952339535286E-4</v>
      </c>
    </row>
    <row r="33" spans="2:11">
      <c r="B33" s="73" t="s">
        <v>1422</v>
      </c>
      <c r="C33" s="69" t="s">
        <v>1423</v>
      </c>
      <c r="D33" s="74" t="s">
        <v>663</v>
      </c>
      <c r="E33" s="74" t="s">
        <v>111</v>
      </c>
      <c r="F33" s="92">
        <v>44952</v>
      </c>
      <c r="G33" s="76">
        <v>7606272.129900001</v>
      </c>
      <c r="H33" s="78">
        <v>-10.304418</v>
      </c>
      <c r="I33" s="76">
        <v>-783.78208781100011</v>
      </c>
      <c r="J33" s="79">
        <f t="shared" si="0"/>
        <v>-0.15042117014315876</v>
      </c>
      <c r="K33" s="79">
        <f>I33/'סכום נכסי הקרן'!$C$42</f>
        <v>-2.2835759276633658E-4</v>
      </c>
    </row>
    <row r="34" spans="2:11">
      <c r="B34" s="73" t="s">
        <v>1424</v>
      </c>
      <c r="C34" s="69" t="s">
        <v>1425</v>
      </c>
      <c r="D34" s="74" t="s">
        <v>663</v>
      </c>
      <c r="E34" s="74" t="s">
        <v>111</v>
      </c>
      <c r="F34" s="92">
        <v>44952</v>
      </c>
      <c r="G34" s="76">
        <v>3844664.920411001</v>
      </c>
      <c r="H34" s="78">
        <v>-10.261502</v>
      </c>
      <c r="I34" s="76">
        <v>-394.5203685730001</v>
      </c>
      <c r="J34" s="79">
        <f t="shared" si="0"/>
        <v>-7.5715197385795727E-2</v>
      </c>
      <c r="K34" s="79">
        <f>I34/'סכום נכסי הקרן'!$C$42</f>
        <v>-1.1494485912051455E-4</v>
      </c>
    </row>
    <row r="35" spans="2:11">
      <c r="B35" s="73" t="s">
        <v>1426</v>
      </c>
      <c r="C35" s="69" t="s">
        <v>1427</v>
      </c>
      <c r="D35" s="74" t="s">
        <v>663</v>
      </c>
      <c r="E35" s="74" t="s">
        <v>111</v>
      </c>
      <c r="F35" s="92">
        <v>44959</v>
      </c>
      <c r="G35" s="76">
        <v>5014031.575042001</v>
      </c>
      <c r="H35" s="78">
        <v>-9.1638409999999997</v>
      </c>
      <c r="I35" s="76">
        <v>-459.47789612500014</v>
      </c>
      <c r="J35" s="79">
        <f t="shared" si="0"/>
        <v>-8.8181656438550304E-2</v>
      </c>
      <c r="K35" s="79">
        <f>I35/'סכום נכסי הקרן'!$C$42</f>
        <v>-1.3387045700608992E-4</v>
      </c>
    </row>
    <row r="36" spans="2:11">
      <c r="B36" s="73" t="s">
        <v>1428</v>
      </c>
      <c r="C36" s="69" t="s">
        <v>1429</v>
      </c>
      <c r="D36" s="74" t="s">
        <v>663</v>
      </c>
      <c r="E36" s="74" t="s">
        <v>111</v>
      </c>
      <c r="F36" s="92">
        <v>44959</v>
      </c>
      <c r="G36" s="76">
        <v>4047289.4896050007</v>
      </c>
      <c r="H36" s="78">
        <v>-9.0636229999999998</v>
      </c>
      <c r="I36" s="76">
        <v>-366.83105165800004</v>
      </c>
      <c r="J36" s="79">
        <f t="shared" si="0"/>
        <v>-7.0401144518816419E-2</v>
      </c>
      <c r="K36" s="79">
        <f>I36/'סכום נכסי הקרן'!$C$42</f>
        <v>-1.0687748190637955E-4</v>
      </c>
    </row>
    <row r="37" spans="2:11">
      <c r="B37" s="73" t="s">
        <v>1428</v>
      </c>
      <c r="C37" s="69" t="s">
        <v>1430</v>
      </c>
      <c r="D37" s="74" t="s">
        <v>663</v>
      </c>
      <c r="E37" s="74" t="s">
        <v>111</v>
      </c>
      <c r="F37" s="92">
        <v>44959</v>
      </c>
      <c r="G37" s="76">
        <v>2875805.5896520005</v>
      </c>
      <c r="H37" s="78">
        <v>-9.0636229999999998</v>
      </c>
      <c r="I37" s="76">
        <v>-260.65217018100003</v>
      </c>
      <c r="J37" s="79">
        <f t="shared" si="0"/>
        <v>-5.00236035611396E-2</v>
      </c>
      <c r="K37" s="79">
        <f>I37/'סכום נכסי הקרן'!$C$42</f>
        <v>-7.5941901527874255E-5</v>
      </c>
    </row>
    <row r="38" spans="2:11">
      <c r="B38" s="73" t="s">
        <v>1431</v>
      </c>
      <c r="C38" s="69" t="s">
        <v>1432</v>
      </c>
      <c r="D38" s="74" t="s">
        <v>663</v>
      </c>
      <c r="E38" s="74" t="s">
        <v>111</v>
      </c>
      <c r="F38" s="92">
        <v>44958</v>
      </c>
      <c r="G38" s="76">
        <v>2166307.6355550005</v>
      </c>
      <c r="H38" s="78">
        <v>-8.5936509999999995</v>
      </c>
      <c r="I38" s="76">
        <v>-186.16491352900002</v>
      </c>
      <c r="J38" s="79">
        <f t="shared" si="0"/>
        <v>-3.5728226720313595E-2</v>
      </c>
      <c r="K38" s="79">
        <f>I38/'סכום נכסי הקרן'!$C$42</f>
        <v>-5.4239784465815657E-5</v>
      </c>
    </row>
    <row r="39" spans="2:11">
      <c r="B39" s="73" t="s">
        <v>1431</v>
      </c>
      <c r="C39" s="69" t="s">
        <v>1433</v>
      </c>
      <c r="D39" s="74" t="s">
        <v>663</v>
      </c>
      <c r="E39" s="74" t="s">
        <v>111</v>
      </c>
      <c r="F39" s="92">
        <v>44958</v>
      </c>
      <c r="G39" s="76">
        <v>5853641.2822440006</v>
      </c>
      <c r="H39" s="78">
        <v>-8.5936509999999995</v>
      </c>
      <c r="I39" s="76">
        <v>-503.04149098800013</v>
      </c>
      <c r="J39" s="79">
        <f t="shared" si="0"/>
        <v>-9.6542254386426732E-2</v>
      </c>
      <c r="K39" s="79">
        <f>I39/'סכום נכסי הקרן'!$C$42</f>
        <v>-1.4656285940960271E-4</v>
      </c>
    </row>
    <row r="40" spans="2:11">
      <c r="B40" s="73" t="s">
        <v>1434</v>
      </c>
      <c r="C40" s="69" t="s">
        <v>1435</v>
      </c>
      <c r="D40" s="74" t="s">
        <v>663</v>
      </c>
      <c r="E40" s="74" t="s">
        <v>111</v>
      </c>
      <c r="F40" s="92">
        <v>44958</v>
      </c>
      <c r="G40" s="76">
        <v>3660143.9021550007</v>
      </c>
      <c r="H40" s="78">
        <v>-8.5456430000000001</v>
      </c>
      <c r="I40" s="76">
        <v>-312.78283129500005</v>
      </c>
      <c r="J40" s="79">
        <f t="shared" si="0"/>
        <v>-6.0028367853475977E-2</v>
      </c>
      <c r="K40" s="79">
        <f>I40/'סכום נכסי הקרן'!$C$42</f>
        <v>-9.1130347993343021E-5</v>
      </c>
    </row>
    <row r="41" spans="2:11">
      <c r="B41" s="73" t="s">
        <v>1436</v>
      </c>
      <c r="C41" s="69" t="s">
        <v>1437</v>
      </c>
      <c r="D41" s="74" t="s">
        <v>663</v>
      </c>
      <c r="E41" s="74" t="s">
        <v>111</v>
      </c>
      <c r="F41" s="92">
        <v>44958</v>
      </c>
      <c r="G41" s="76">
        <v>3009717.7405620003</v>
      </c>
      <c r="H41" s="78">
        <v>-8.5360469999999999</v>
      </c>
      <c r="I41" s="76">
        <v>-256.91090686700005</v>
      </c>
      <c r="J41" s="79">
        <f t="shared" si="0"/>
        <v>-4.9305591228046772E-2</v>
      </c>
      <c r="K41" s="79">
        <f>I41/'סכום נכסי הקרן'!$C$42</f>
        <v>-7.4851871661695357E-5</v>
      </c>
    </row>
    <row r="42" spans="2:11">
      <c r="B42" s="73" t="s">
        <v>1438</v>
      </c>
      <c r="C42" s="69" t="s">
        <v>1439</v>
      </c>
      <c r="D42" s="74" t="s">
        <v>663</v>
      </c>
      <c r="E42" s="74" t="s">
        <v>111</v>
      </c>
      <c r="F42" s="92">
        <v>44963</v>
      </c>
      <c r="G42" s="76">
        <v>3661762.0029080003</v>
      </c>
      <c r="H42" s="78">
        <v>-8.4678769999999997</v>
      </c>
      <c r="I42" s="76">
        <v>-310.07350065500003</v>
      </c>
      <c r="J42" s="79">
        <f t="shared" si="0"/>
        <v>-5.9508401026584432E-2</v>
      </c>
      <c r="K42" s="79">
        <f>I42/'סכום נכסי הקרן'!$C$42</f>
        <v>-9.034097524219171E-5</v>
      </c>
    </row>
    <row r="43" spans="2:11">
      <c r="B43" s="73" t="s">
        <v>1440</v>
      </c>
      <c r="C43" s="69" t="s">
        <v>1441</v>
      </c>
      <c r="D43" s="74" t="s">
        <v>663</v>
      </c>
      <c r="E43" s="74" t="s">
        <v>111</v>
      </c>
      <c r="F43" s="92">
        <v>44963</v>
      </c>
      <c r="G43" s="76">
        <v>3257296.7444400005</v>
      </c>
      <c r="H43" s="78">
        <v>-8.3880510000000008</v>
      </c>
      <c r="I43" s="76">
        <v>-273.22370306400006</v>
      </c>
      <c r="J43" s="79">
        <f t="shared" si="0"/>
        <v>-5.2436295451095197E-2</v>
      </c>
      <c r="K43" s="79">
        <f>I43/'סכום נכסי הקרן'!$C$42</f>
        <v>-7.9604660643182065E-5</v>
      </c>
    </row>
    <row r="44" spans="2:11">
      <c r="B44" s="73" t="s">
        <v>1442</v>
      </c>
      <c r="C44" s="69" t="s">
        <v>1443</v>
      </c>
      <c r="D44" s="74" t="s">
        <v>663</v>
      </c>
      <c r="E44" s="74" t="s">
        <v>111</v>
      </c>
      <c r="F44" s="92">
        <v>44963</v>
      </c>
      <c r="G44" s="76">
        <v>5053268.7204000009</v>
      </c>
      <c r="H44" s="78">
        <v>-8.2924140000000008</v>
      </c>
      <c r="I44" s="76">
        <v>-419.03797332800013</v>
      </c>
      <c r="J44" s="79">
        <f t="shared" si="0"/>
        <v>-8.0420544514427594E-2</v>
      </c>
      <c r="K44" s="79">
        <f>I44/'סכום נכסי הקרן'!$C$42</f>
        <v>-1.2208814714574225E-4</v>
      </c>
    </row>
    <row r="45" spans="2:11">
      <c r="B45" s="73" t="s">
        <v>1444</v>
      </c>
      <c r="C45" s="69" t="s">
        <v>1445</v>
      </c>
      <c r="D45" s="74" t="s">
        <v>663</v>
      </c>
      <c r="E45" s="74" t="s">
        <v>111</v>
      </c>
      <c r="F45" s="92">
        <v>44964</v>
      </c>
      <c r="G45" s="76">
        <v>1642216.4466780005</v>
      </c>
      <c r="H45" s="78">
        <v>-7.4807300000000003</v>
      </c>
      <c r="I45" s="76">
        <v>-122.84978093700003</v>
      </c>
      <c r="J45" s="79">
        <f t="shared" si="0"/>
        <v>-2.3576971313524465E-2</v>
      </c>
      <c r="K45" s="79">
        <f>I45/'סכום נכסי הקרן'!$C$42</f>
        <v>-3.5792703970813289E-5</v>
      </c>
    </row>
    <row r="46" spans="2:11">
      <c r="B46" s="73" t="s">
        <v>1444</v>
      </c>
      <c r="C46" s="69" t="s">
        <v>1446</v>
      </c>
      <c r="D46" s="74" t="s">
        <v>663</v>
      </c>
      <c r="E46" s="74" t="s">
        <v>111</v>
      </c>
      <c r="F46" s="92">
        <v>44964</v>
      </c>
      <c r="G46" s="76">
        <v>1458598.1707340002</v>
      </c>
      <c r="H46" s="78">
        <v>-7.4807300000000003</v>
      </c>
      <c r="I46" s="76">
        <v>-109.11379319900003</v>
      </c>
      <c r="J46" s="79">
        <f t="shared" si="0"/>
        <v>-2.0940800647271274E-2</v>
      </c>
      <c r="K46" s="79">
        <f>I46/'סכום נכסי הקרן'!$C$42</f>
        <v>-3.1790676949657401E-5</v>
      </c>
    </row>
    <row r="47" spans="2:11">
      <c r="B47" s="73" t="s">
        <v>1447</v>
      </c>
      <c r="C47" s="69" t="s">
        <v>1448</v>
      </c>
      <c r="D47" s="74" t="s">
        <v>663</v>
      </c>
      <c r="E47" s="74" t="s">
        <v>111</v>
      </c>
      <c r="F47" s="92">
        <v>44964</v>
      </c>
      <c r="G47" s="76">
        <v>2876899.2364250002</v>
      </c>
      <c r="H47" s="78">
        <v>-7.3737870000000001</v>
      </c>
      <c r="I47" s="76">
        <v>-212.13640882200002</v>
      </c>
      <c r="J47" s="79">
        <f t="shared" si="0"/>
        <v>-4.0712600276554711E-2</v>
      </c>
      <c r="K47" s="79">
        <f>I47/'סכום נכסי הקרן'!$C$42</f>
        <v>-6.1806668473353559E-5</v>
      </c>
    </row>
    <row r="48" spans="2:11">
      <c r="B48" s="73" t="s">
        <v>1449</v>
      </c>
      <c r="C48" s="69" t="s">
        <v>1450</v>
      </c>
      <c r="D48" s="74" t="s">
        <v>663</v>
      </c>
      <c r="E48" s="74" t="s">
        <v>111</v>
      </c>
      <c r="F48" s="92">
        <v>44956</v>
      </c>
      <c r="G48" s="76">
        <v>3700057.0540500004</v>
      </c>
      <c r="H48" s="78">
        <v>-7.386539</v>
      </c>
      <c r="I48" s="76">
        <v>-273.30617058799999</v>
      </c>
      <c r="J48" s="79">
        <f t="shared" si="0"/>
        <v>-5.2452122377548087E-2</v>
      </c>
      <c r="K48" s="79">
        <f>I48/'סכום נכסי הקרן'!$C$42</f>
        <v>-7.9628687838438107E-5</v>
      </c>
    </row>
    <row r="49" spans="2:11">
      <c r="B49" s="73" t="s">
        <v>1451</v>
      </c>
      <c r="C49" s="69" t="s">
        <v>1452</v>
      </c>
      <c r="D49" s="74" t="s">
        <v>663</v>
      </c>
      <c r="E49" s="74" t="s">
        <v>111</v>
      </c>
      <c r="F49" s="92">
        <v>44956</v>
      </c>
      <c r="G49" s="76">
        <v>1644469.8018000005</v>
      </c>
      <c r="H49" s="78">
        <v>-7.386539</v>
      </c>
      <c r="I49" s="76">
        <v>-121.46940915000002</v>
      </c>
      <c r="J49" s="79">
        <f t="shared" si="0"/>
        <v>-2.3312054389978729E-2</v>
      </c>
      <c r="K49" s="79">
        <f>I49/'סכום נכסי הקרן'!$C$42</f>
        <v>-3.5390527928129975E-5</v>
      </c>
    </row>
    <row r="50" spans="2:11">
      <c r="B50" s="73" t="s">
        <v>1453</v>
      </c>
      <c r="C50" s="69" t="s">
        <v>1454</v>
      </c>
      <c r="D50" s="74" t="s">
        <v>663</v>
      </c>
      <c r="E50" s="74" t="s">
        <v>111</v>
      </c>
      <c r="F50" s="92">
        <v>44957</v>
      </c>
      <c r="G50" s="76">
        <v>12752072.241480002</v>
      </c>
      <c r="H50" s="78">
        <v>-7.3180649999999998</v>
      </c>
      <c r="I50" s="76">
        <v>-933.20490661600013</v>
      </c>
      <c r="J50" s="79">
        <f t="shared" si="0"/>
        <v>-0.17909796130779329</v>
      </c>
      <c r="K50" s="79">
        <f>I50/'סכום נכסי הקרן'!$C$42</f>
        <v>-2.7189244223191708E-4</v>
      </c>
    </row>
    <row r="51" spans="2:11">
      <c r="B51" s="73" t="s">
        <v>1455</v>
      </c>
      <c r="C51" s="69" t="s">
        <v>1456</v>
      </c>
      <c r="D51" s="74" t="s">
        <v>663</v>
      </c>
      <c r="E51" s="74" t="s">
        <v>111</v>
      </c>
      <c r="F51" s="92">
        <v>44956</v>
      </c>
      <c r="G51" s="76">
        <v>3786140.0140830004</v>
      </c>
      <c r="H51" s="78">
        <v>-7.2770729999999997</v>
      </c>
      <c r="I51" s="76">
        <v>-275.52017110300005</v>
      </c>
      <c r="J51" s="79">
        <f t="shared" si="0"/>
        <v>-5.2877026892901302E-2</v>
      </c>
      <c r="K51" s="79">
        <f>I51/'סכום נכסי הקרן'!$C$42</f>
        <v>-8.0273744463042626E-5</v>
      </c>
    </row>
    <row r="52" spans="2:11">
      <c r="B52" s="73" t="s">
        <v>1457</v>
      </c>
      <c r="C52" s="69" t="s">
        <v>1458</v>
      </c>
      <c r="D52" s="74" t="s">
        <v>663</v>
      </c>
      <c r="E52" s="74" t="s">
        <v>111</v>
      </c>
      <c r="F52" s="92">
        <v>44956</v>
      </c>
      <c r="G52" s="76">
        <v>2963152.3966850005</v>
      </c>
      <c r="H52" s="78">
        <v>-7.273949</v>
      </c>
      <c r="I52" s="76">
        <v>-215.53818302600004</v>
      </c>
      <c r="J52" s="79">
        <f t="shared" si="0"/>
        <v>-4.1365458850750506E-2</v>
      </c>
      <c r="K52" s="79">
        <f>I52/'סכום נכסי הקרן'!$C$42</f>
        <v>-6.2797787025870651E-5</v>
      </c>
    </row>
    <row r="53" spans="2:11">
      <c r="B53" s="73" t="s">
        <v>1459</v>
      </c>
      <c r="C53" s="69" t="s">
        <v>1460</v>
      </c>
      <c r="D53" s="74" t="s">
        <v>663</v>
      </c>
      <c r="E53" s="74" t="s">
        <v>111</v>
      </c>
      <c r="F53" s="92">
        <v>44972</v>
      </c>
      <c r="G53" s="76">
        <v>4184288.686650001</v>
      </c>
      <c r="H53" s="78">
        <v>-5.4521670000000002</v>
      </c>
      <c r="I53" s="76">
        <v>-228.13438661800001</v>
      </c>
      <c r="J53" s="79">
        <f t="shared" si="0"/>
        <v>-4.3782885471154449E-2</v>
      </c>
      <c r="K53" s="79">
        <f>I53/'סכום נכסי הקרן'!$C$42</f>
        <v>-6.6467734036649252E-5</v>
      </c>
    </row>
    <row r="54" spans="2:11">
      <c r="B54" s="73" t="s">
        <v>1459</v>
      </c>
      <c r="C54" s="69" t="s">
        <v>1461</v>
      </c>
      <c r="D54" s="74" t="s">
        <v>663</v>
      </c>
      <c r="E54" s="74" t="s">
        <v>111</v>
      </c>
      <c r="F54" s="92">
        <v>44972</v>
      </c>
      <c r="G54" s="76">
        <v>2973150.5059600007</v>
      </c>
      <c r="H54" s="78">
        <v>-5.4521670000000002</v>
      </c>
      <c r="I54" s="76">
        <v>-162.10111629400004</v>
      </c>
      <c r="J54" s="79">
        <f t="shared" si="0"/>
        <v>-3.1109973006088303E-2</v>
      </c>
      <c r="K54" s="79">
        <f>I54/'סכום נכסי הקרן'!$C$42</f>
        <v>-4.7228714814110487E-5</v>
      </c>
    </row>
    <row r="55" spans="2:11">
      <c r="B55" s="73" t="s">
        <v>1462</v>
      </c>
      <c r="C55" s="69" t="s">
        <v>1463</v>
      </c>
      <c r="D55" s="74" t="s">
        <v>663</v>
      </c>
      <c r="E55" s="74" t="s">
        <v>111</v>
      </c>
      <c r="F55" s="92">
        <v>44972</v>
      </c>
      <c r="G55" s="76">
        <v>837001.56850800011</v>
      </c>
      <c r="H55" s="78">
        <v>-5.4340460000000004</v>
      </c>
      <c r="I55" s="76">
        <v>-45.483046146000007</v>
      </c>
      <c r="J55" s="79">
        <f t="shared" si="0"/>
        <v>-8.7289734345222542E-3</v>
      </c>
      <c r="K55" s="79">
        <f>I55/'סכום נכסי הקרן'!$C$42</f>
        <v>-1.3251641101659525E-5</v>
      </c>
    </row>
    <row r="56" spans="2:11">
      <c r="B56" s="73" t="s">
        <v>1464</v>
      </c>
      <c r="C56" s="69" t="s">
        <v>1465</v>
      </c>
      <c r="D56" s="74" t="s">
        <v>663</v>
      </c>
      <c r="E56" s="74" t="s">
        <v>111</v>
      </c>
      <c r="F56" s="92">
        <v>44973</v>
      </c>
      <c r="G56" s="76">
        <v>4197473.2112999996</v>
      </c>
      <c r="H56" s="78">
        <v>-5.0895729999999997</v>
      </c>
      <c r="I56" s="76">
        <v>-213.63344711100001</v>
      </c>
      <c r="J56" s="79">
        <f t="shared" si="0"/>
        <v>-4.099990749457165E-2</v>
      </c>
      <c r="K56" s="79">
        <f>I56/'סכום נכסי הקרן'!$C$42</f>
        <v>-6.2242835700535091E-5</v>
      </c>
    </row>
    <row r="57" spans="2:11">
      <c r="B57" s="73" t="s">
        <v>1466</v>
      </c>
      <c r="C57" s="69" t="s">
        <v>1467</v>
      </c>
      <c r="D57" s="74" t="s">
        <v>663</v>
      </c>
      <c r="E57" s="74" t="s">
        <v>111</v>
      </c>
      <c r="F57" s="92">
        <v>44973</v>
      </c>
      <c r="G57" s="76">
        <v>10410922.568429001</v>
      </c>
      <c r="H57" s="78">
        <v>-5.0775709999999998</v>
      </c>
      <c r="I57" s="76">
        <v>-528.62194438400002</v>
      </c>
      <c r="J57" s="79">
        <f t="shared" si="0"/>
        <v>-0.10145158032339138</v>
      </c>
      <c r="K57" s="79">
        <f>I57/'סכום נכסי הקרן'!$C$42</f>
        <v>-1.5401581202261345E-4</v>
      </c>
    </row>
    <row r="58" spans="2:11">
      <c r="B58" s="73" t="s">
        <v>1468</v>
      </c>
      <c r="C58" s="69" t="s">
        <v>1469</v>
      </c>
      <c r="D58" s="74" t="s">
        <v>663</v>
      </c>
      <c r="E58" s="74" t="s">
        <v>111</v>
      </c>
      <c r="F58" s="92">
        <v>44977</v>
      </c>
      <c r="G58" s="76">
        <v>7326753.015761001</v>
      </c>
      <c r="H58" s="78">
        <v>-4.7525950000000003</v>
      </c>
      <c r="I58" s="76">
        <v>-348.21090179900006</v>
      </c>
      <c r="J58" s="79">
        <f t="shared" si="0"/>
        <v>-6.6827619716974887E-2</v>
      </c>
      <c r="K58" s="79">
        <f>I58/'סכום נכסי הקרן'!$C$42</f>
        <v>-1.0145243754152923E-4</v>
      </c>
    </row>
    <row r="59" spans="2:11">
      <c r="B59" s="73" t="s">
        <v>1470</v>
      </c>
      <c r="C59" s="69" t="s">
        <v>1471</v>
      </c>
      <c r="D59" s="74" t="s">
        <v>663</v>
      </c>
      <c r="E59" s="74" t="s">
        <v>111</v>
      </c>
      <c r="F59" s="92">
        <v>44977</v>
      </c>
      <c r="G59" s="76">
        <v>7033536.4177240012</v>
      </c>
      <c r="H59" s="78">
        <v>-4.7168260000000002</v>
      </c>
      <c r="I59" s="76">
        <v>-331.75967627800003</v>
      </c>
      <c r="J59" s="79">
        <f t="shared" si="0"/>
        <v>-6.3670348542190724E-2</v>
      </c>
      <c r="K59" s="79">
        <f>I59/'סכום נכסי הקרן'!$C$42</f>
        <v>-9.6659316702899417E-5</v>
      </c>
    </row>
    <row r="60" spans="2:11">
      <c r="B60" s="73" t="s">
        <v>1472</v>
      </c>
      <c r="C60" s="69" t="s">
        <v>1473</v>
      </c>
      <c r="D60" s="74" t="s">
        <v>663</v>
      </c>
      <c r="E60" s="74" t="s">
        <v>111</v>
      </c>
      <c r="F60" s="92">
        <v>45013</v>
      </c>
      <c r="G60" s="76">
        <v>4215452.1085500009</v>
      </c>
      <c r="H60" s="78">
        <v>-4.5674039999999998</v>
      </c>
      <c r="I60" s="76">
        <v>-192.53670943</v>
      </c>
      <c r="J60" s="79">
        <f t="shared" si="0"/>
        <v>-3.6951083188006842E-2</v>
      </c>
      <c r="K60" s="79">
        <f>I60/'סכום נכסי הקרן'!$C$42</f>
        <v>-5.609622900081967E-5</v>
      </c>
    </row>
    <row r="61" spans="2:11">
      <c r="B61" s="73" t="s">
        <v>1472</v>
      </c>
      <c r="C61" s="69" t="s">
        <v>1474</v>
      </c>
      <c r="D61" s="74" t="s">
        <v>663</v>
      </c>
      <c r="E61" s="74" t="s">
        <v>111</v>
      </c>
      <c r="F61" s="92">
        <v>45013</v>
      </c>
      <c r="G61" s="76">
        <v>1123235.1399450002</v>
      </c>
      <c r="H61" s="78">
        <v>-4.5674039999999998</v>
      </c>
      <c r="I61" s="76">
        <v>-51.30268159700001</v>
      </c>
      <c r="J61" s="79">
        <f t="shared" si="0"/>
        <v>-9.8458608806118886E-3</v>
      </c>
      <c r="K61" s="79">
        <f>I61/'סכום נכסי הקרן'!$C$42</f>
        <v>-1.4947211800499554E-5</v>
      </c>
    </row>
    <row r="62" spans="2:11">
      <c r="B62" s="73" t="s">
        <v>1475</v>
      </c>
      <c r="C62" s="69" t="s">
        <v>1476</v>
      </c>
      <c r="D62" s="74" t="s">
        <v>663</v>
      </c>
      <c r="E62" s="74" t="s">
        <v>111</v>
      </c>
      <c r="F62" s="92">
        <v>45013</v>
      </c>
      <c r="G62" s="76">
        <v>1434476.2819200002</v>
      </c>
      <c r="H62" s="78">
        <v>-4.4782840000000004</v>
      </c>
      <c r="I62" s="76">
        <v>-64.239916168999997</v>
      </c>
      <c r="J62" s="79">
        <f t="shared" si="0"/>
        <v>-1.2328737171101993E-2</v>
      </c>
      <c r="K62" s="79">
        <f>I62/'סכום נכסי הקרן'!$C$42</f>
        <v>-1.8716519354039539E-5</v>
      </c>
    </row>
    <row r="63" spans="2:11">
      <c r="B63" s="73" t="s">
        <v>1477</v>
      </c>
      <c r="C63" s="69" t="s">
        <v>1478</v>
      </c>
      <c r="D63" s="74" t="s">
        <v>663</v>
      </c>
      <c r="E63" s="74" t="s">
        <v>111</v>
      </c>
      <c r="F63" s="92">
        <v>45013</v>
      </c>
      <c r="G63" s="76">
        <v>1689536.9042400003</v>
      </c>
      <c r="H63" s="78">
        <v>-4.359693</v>
      </c>
      <c r="I63" s="76">
        <v>-73.658622952000016</v>
      </c>
      <c r="J63" s="79">
        <f t="shared" si="0"/>
        <v>-1.4136347880209966E-2</v>
      </c>
      <c r="K63" s="79">
        <f>I63/'סכום נכסי הקרן'!$C$42</f>
        <v>-2.1460691798634242E-5</v>
      </c>
    </row>
    <row r="64" spans="2:11">
      <c r="B64" s="73" t="s">
        <v>1479</v>
      </c>
      <c r="C64" s="69" t="s">
        <v>1480</v>
      </c>
      <c r="D64" s="74" t="s">
        <v>663</v>
      </c>
      <c r="E64" s="74" t="s">
        <v>111</v>
      </c>
      <c r="F64" s="92">
        <v>45014</v>
      </c>
      <c r="G64" s="76">
        <v>1876849.1628500002</v>
      </c>
      <c r="H64" s="78">
        <v>-4.2759080000000003</v>
      </c>
      <c r="I64" s="76">
        <v>-80.252334943000008</v>
      </c>
      <c r="J64" s="79">
        <f t="shared" si="0"/>
        <v>-1.5401793836040952E-2</v>
      </c>
      <c r="K64" s="79">
        <f>I64/'סכום נכסי הקרן'!$C$42</f>
        <v>-2.3381792345681158E-5</v>
      </c>
    </row>
    <row r="65" spans="2:11">
      <c r="B65" s="73" t="s">
        <v>1479</v>
      </c>
      <c r="C65" s="69" t="s">
        <v>1481</v>
      </c>
      <c r="D65" s="74" t="s">
        <v>663</v>
      </c>
      <c r="E65" s="74" t="s">
        <v>111</v>
      </c>
      <c r="F65" s="92">
        <v>45014</v>
      </c>
      <c r="G65" s="76">
        <v>1436921.4119460001</v>
      </c>
      <c r="H65" s="78">
        <v>-4.2759080000000003</v>
      </c>
      <c r="I65" s="76">
        <v>-61.441431054000006</v>
      </c>
      <c r="J65" s="79">
        <f t="shared" si="0"/>
        <v>-1.1791660077643309E-2</v>
      </c>
      <c r="K65" s="79">
        <f>I65/'סכום נכסי הקרן'!$C$42</f>
        <v>-1.7901171141580871E-5</v>
      </c>
    </row>
    <row r="66" spans="2:11">
      <c r="B66" s="73" t="s">
        <v>1482</v>
      </c>
      <c r="C66" s="69" t="s">
        <v>1483</v>
      </c>
      <c r="D66" s="74" t="s">
        <v>663</v>
      </c>
      <c r="E66" s="74" t="s">
        <v>111</v>
      </c>
      <c r="F66" s="92">
        <v>45012</v>
      </c>
      <c r="G66" s="76">
        <v>5919252.2712750006</v>
      </c>
      <c r="H66" s="78">
        <v>-4.2364819999999996</v>
      </c>
      <c r="I66" s="76">
        <v>-250.76808125500006</v>
      </c>
      <c r="J66" s="79">
        <f t="shared" si="0"/>
        <v>-4.8126678069769516E-2</v>
      </c>
      <c r="K66" s="79">
        <f>I66/'סכום נכסי הקרן'!$C$42</f>
        <v>-7.3062138403746783E-5</v>
      </c>
    </row>
    <row r="67" spans="2:11">
      <c r="B67" s="73" t="s">
        <v>1484</v>
      </c>
      <c r="C67" s="69" t="s">
        <v>1485</v>
      </c>
      <c r="D67" s="74" t="s">
        <v>663</v>
      </c>
      <c r="E67" s="74" t="s">
        <v>111</v>
      </c>
      <c r="F67" s="92">
        <v>45014</v>
      </c>
      <c r="G67" s="76">
        <v>7188682.276440002</v>
      </c>
      <c r="H67" s="78">
        <v>-4.2167940000000002</v>
      </c>
      <c r="I67" s="76">
        <v>-303.13193856100003</v>
      </c>
      <c r="J67" s="79">
        <f t="shared" si="0"/>
        <v>-5.8176196694488667E-2</v>
      </c>
      <c r="K67" s="79">
        <f>I67/'סכום נכסי הקרן'!$C$42</f>
        <v>-8.8318527377567727E-5</v>
      </c>
    </row>
    <row r="68" spans="2:11">
      <c r="B68" s="73" t="s">
        <v>1486</v>
      </c>
      <c r="C68" s="69" t="s">
        <v>1487</v>
      </c>
      <c r="D68" s="74" t="s">
        <v>663</v>
      </c>
      <c r="E68" s="74" t="s">
        <v>111</v>
      </c>
      <c r="F68" s="92">
        <v>45012</v>
      </c>
      <c r="G68" s="76">
        <v>2538620.2916999999</v>
      </c>
      <c r="H68" s="78">
        <v>-4.1626609999999999</v>
      </c>
      <c r="I68" s="76">
        <v>-105.67414509800001</v>
      </c>
      <c r="J68" s="79">
        <f t="shared" si="0"/>
        <v>-2.0280673425331137E-2</v>
      </c>
      <c r="K68" s="79">
        <f>I68/'סכום נכסי הקרן'!$C$42</f>
        <v>-3.0788523707674826E-5</v>
      </c>
    </row>
    <row r="69" spans="2:11">
      <c r="B69" s="73" t="s">
        <v>1488</v>
      </c>
      <c r="C69" s="69" t="s">
        <v>1489</v>
      </c>
      <c r="D69" s="74" t="s">
        <v>663</v>
      </c>
      <c r="E69" s="74" t="s">
        <v>111</v>
      </c>
      <c r="F69" s="92">
        <v>45090</v>
      </c>
      <c r="G69" s="76">
        <v>7207020.751635001</v>
      </c>
      <c r="H69" s="78">
        <v>-3.9008470000000002</v>
      </c>
      <c r="I69" s="76">
        <v>-281.13483568400005</v>
      </c>
      <c r="J69" s="79">
        <f t="shared" si="0"/>
        <v>-5.3954576928006245E-2</v>
      </c>
      <c r="K69" s="79">
        <f>I69/'סכום נכסי הקרן'!$C$42</f>
        <v>-8.1909596197659904E-5</v>
      </c>
    </row>
    <row r="70" spans="2:11">
      <c r="B70" s="73" t="s">
        <v>1490</v>
      </c>
      <c r="C70" s="69" t="s">
        <v>1491</v>
      </c>
      <c r="D70" s="74" t="s">
        <v>663</v>
      </c>
      <c r="E70" s="74" t="s">
        <v>111</v>
      </c>
      <c r="F70" s="92">
        <v>45090</v>
      </c>
      <c r="G70" s="76">
        <v>2971791.8561100005</v>
      </c>
      <c r="H70" s="78">
        <v>-3.7541769999999999</v>
      </c>
      <c r="I70" s="76">
        <v>-111.56632690400004</v>
      </c>
      <c r="J70" s="79">
        <f t="shared" si="0"/>
        <v>-2.1411483756082761E-2</v>
      </c>
      <c r="K70" s="79">
        <f>I70/'סכום נכסי הקרן'!$C$42</f>
        <v>-3.2505231035240379E-5</v>
      </c>
    </row>
    <row r="71" spans="2:11">
      <c r="B71" s="73" t="s">
        <v>1492</v>
      </c>
      <c r="C71" s="69" t="s">
        <v>1493</v>
      </c>
      <c r="D71" s="74" t="s">
        <v>663</v>
      </c>
      <c r="E71" s="74" t="s">
        <v>111</v>
      </c>
      <c r="F71" s="92">
        <v>45090</v>
      </c>
      <c r="G71" s="76">
        <v>1510421.77666</v>
      </c>
      <c r="H71" s="78">
        <v>-3.6079210000000002</v>
      </c>
      <c r="I71" s="76">
        <v>-54.494821117000015</v>
      </c>
      <c r="J71" s="79">
        <f t="shared" si="0"/>
        <v>-1.0458486978255509E-2</v>
      </c>
      <c r="K71" s="79">
        <f>I71/'סכום נכסי הקרן'!$C$42</f>
        <v>-1.5877252570629105E-5</v>
      </c>
    </row>
    <row r="72" spans="2:11">
      <c r="B72" s="73" t="s">
        <v>1494</v>
      </c>
      <c r="C72" s="69" t="s">
        <v>1495</v>
      </c>
      <c r="D72" s="74" t="s">
        <v>663</v>
      </c>
      <c r="E72" s="74" t="s">
        <v>111</v>
      </c>
      <c r="F72" s="92">
        <v>44991</v>
      </c>
      <c r="G72" s="76">
        <v>7096600.0000000009</v>
      </c>
      <c r="H72" s="78">
        <v>-3.7280859999999998</v>
      </c>
      <c r="I72" s="76">
        <v>-264.56733000000003</v>
      </c>
      <c r="J72" s="79">
        <f t="shared" si="0"/>
        <v>-5.0774989603803888E-2</v>
      </c>
      <c r="K72" s="79">
        <f>I72/'סכום נכסי הקרן'!$C$42</f>
        <v>-7.7082596735721253E-5</v>
      </c>
    </row>
    <row r="73" spans="2:11">
      <c r="B73" s="73" t="s">
        <v>1496</v>
      </c>
      <c r="C73" s="69" t="s">
        <v>1497</v>
      </c>
      <c r="D73" s="74" t="s">
        <v>663</v>
      </c>
      <c r="E73" s="74" t="s">
        <v>111</v>
      </c>
      <c r="F73" s="92">
        <v>45019</v>
      </c>
      <c r="G73" s="76">
        <v>14197600.000000002</v>
      </c>
      <c r="H73" s="78">
        <v>-3.6959390000000001</v>
      </c>
      <c r="I73" s="76">
        <v>-524.73467000000016</v>
      </c>
      <c r="J73" s="79">
        <f t="shared" si="0"/>
        <v>-0.10070554597200444</v>
      </c>
      <c r="K73" s="79">
        <f>I73/'סכום נכסי הקרן'!$C$42</f>
        <v>-1.5288324133165565E-4</v>
      </c>
    </row>
    <row r="74" spans="2:11">
      <c r="B74" s="73" t="s">
        <v>1498</v>
      </c>
      <c r="C74" s="69" t="s">
        <v>1499</v>
      </c>
      <c r="D74" s="74" t="s">
        <v>663</v>
      </c>
      <c r="E74" s="74" t="s">
        <v>111</v>
      </c>
      <c r="F74" s="92">
        <v>45019</v>
      </c>
      <c r="G74" s="76">
        <v>7243697.7020250009</v>
      </c>
      <c r="H74" s="78">
        <v>-3.4203960000000002</v>
      </c>
      <c r="I74" s="76">
        <v>-247.76315716800002</v>
      </c>
      <c r="J74" s="79">
        <f t="shared" si="0"/>
        <v>-4.7549981811476225E-2</v>
      </c>
      <c r="K74" s="79">
        <f>I74/'סכום נכסי הקרן'!$C$42</f>
        <v>-7.2186643490524961E-5</v>
      </c>
    </row>
    <row r="75" spans="2:11">
      <c r="B75" s="73" t="s">
        <v>1498</v>
      </c>
      <c r="C75" s="69" t="s">
        <v>1500</v>
      </c>
      <c r="D75" s="74" t="s">
        <v>663</v>
      </c>
      <c r="E75" s="74" t="s">
        <v>111</v>
      </c>
      <c r="F75" s="92">
        <v>45019</v>
      </c>
      <c r="G75" s="76">
        <v>2649199.7400750006</v>
      </c>
      <c r="H75" s="78">
        <v>-3.4203960000000002</v>
      </c>
      <c r="I75" s="76">
        <v>-90.613125923000013</v>
      </c>
      <c r="J75" s="79">
        <f t="shared" si="0"/>
        <v>-1.7390206593945284E-2</v>
      </c>
      <c r="K75" s="79">
        <f>I75/'סכום נכסי הקרן'!$C$42</f>
        <v>-2.6400444244139059E-5</v>
      </c>
    </row>
    <row r="76" spans="2:11">
      <c r="B76" s="73" t="s">
        <v>1501</v>
      </c>
      <c r="C76" s="69" t="s">
        <v>1502</v>
      </c>
      <c r="D76" s="74" t="s">
        <v>663</v>
      </c>
      <c r="E76" s="74" t="s">
        <v>111</v>
      </c>
      <c r="F76" s="92">
        <v>45019</v>
      </c>
      <c r="G76" s="76">
        <v>1135946.1887280003</v>
      </c>
      <c r="H76" s="78">
        <v>-3.368058</v>
      </c>
      <c r="I76" s="76">
        <v>-38.25932511900001</v>
      </c>
      <c r="J76" s="79">
        <f t="shared" ref="J76:J139" si="1">IFERROR(I76/$I$11,0)</f>
        <v>-7.3426179837313178E-3</v>
      </c>
      <c r="K76" s="79">
        <f>I76/'סכום נכסי הקרן'!$C$42</f>
        <v>-1.1146985266581207E-5</v>
      </c>
    </row>
    <row r="77" spans="2:11">
      <c r="B77" s="73" t="s">
        <v>1501</v>
      </c>
      <c r="C77" s="69" t="s">
        <v>1503</v>
      </c>
      <c r="D77" s="74" t="s">
        <v>663</v>
      </c>
      <c r="E77" s="74" t="s">
        <v>111</v>
      </c>
      <c r="F77" s="92">
        <v>45019</v>
      </c>
      <c r="G77" s="76">
        <v>1705262.4463680002</v>
      </c>
      <c r="H77" s="78">
        <v>-3.368058</v>
      </c>
      <c r="I77" s="76">
        <v>-57.434226355000007</v>
      </c>
      <c r="J77" s="79">
        <f t="shared" si="1"/>
        <v>-1.1022609050322442E-2</v>
      </c>
      <c r="K77" s="79">
        <f>I77/'סכום נכסי הקרן'!$C$42</f>
        <v>-1.6733658343041066E-5</v>
      </c>
    </row>
    <row r="78" spans="2:11">
      <c r="B78" s="73" t="s">
        <v>1504</v>
      </c>
      <c r="C78" s="69" t="s">
        <v>1505</v>
      </c>
      <c r="D78" s="74" t="s">
        <v>663</v>
      </c>
      <c r="E78" s="74" t="s">
        <v>111</v>
      </c>
      <c r="F78" s="92">
        <v>45091</v>
      </c>
      <c r="G78" s="76">
        <v>4090785.971148001</v>
      </c>
      <c r="H78" s="78">
        <v>-3.5232800000000002</v>
      </c>
      <c r="I78" s="76">
        <v>-144.12984120500002</v>
      </c>
      <c r="J78" s="79">
        <f t="shared" si="1"/>
        <v>-2.7660978355799941E-2</v>
      </c>
      <c r="K78" s="79">
        <f>I78/'סכום נכסי הקרן'!$C$42</f>
        <v>-4.1992722333436094E-5</v>
      </c>
    </row>
    <row r="79" spans="2:11">
      <c r="B79" s="73" t="s">
        <v>1506</v>
      </c>
      <c r="C79" s="69" t="s">
        <v>1507</v>
      </c>
      <c r="D79" s="74" t="s">
        <v>663</v>
      </c>
      <c r="E79" s="74" t="s">
        <v>111</v>
      </c>
      <c r="F79" s="92">
        <v>45019</v>
      </c>
      <c r="G79" s="76">
        <v>852918.88554000016</v>
      </c>
      <c r="H79" s="78">
        <v>-3.3331949999999999</v>
      </c>
      <c r="I79" s="76">
        <v>-28.429450821000003</v>
      </c>
      <c r="J79" s="79">
        <f t="shared" si="1"/>
        <v>-5.4560972054944531E-3</v>
      </c>
      <c r="K79" s="79">
        <f>I79/'סכום נכסי הקרן'!$C$42</f>
        <v>-8.2830177598011169E-6</v>
      </c>
    </row>
    <row r="80" spans="2:11">
      <c r="B80" s="73" t="s">
        <v>1508</v>
      </c>
      <c r="C80" s="69" t="s">
        <v>1509</v>
      </c>
      <c r="D80" s="74" t="s">
        <v>663</v>
      </c>
      <c r="E80" s="74" t="s">
        <v>111</v>
      </c>
      <c r="F80" s="92">
        <v>45091</v>
      </c>
      <c r="G80" s="76">
        <v>3410904.5478000003</v>
      </c>
      <c r="H80" s="78">
        <v>-3.4651209999999999</v>
      </c>
      <c r="I80" s="76">
        <v>-118.19196249400004</v>
      </c>
      <c r="J80" s="79">
        <f t="shared" si="1"/>
        <v>-2.2683056395837044E-2</v>
      </c>
      <c r="K80" s="79">
        <f>I80/'סכום נכסי הקרן'!$C$42</f>
        <v>-3.4435632632073265E-5</v>
      </c>
    </row>
    <row r="81" spans="2:11">
      <c r="B81" s="73" t="s">
        <v>1510</v>
      </c>
      <c r="C81" s="69" t="s">
        <v>1511</v>
      </c>
      <c r="D81" s="74" t="s">
        <v>663</v>
      </c>
      <c r="E81" s="74" t="s">
        <v>111</v>
      </c>
      <c r="F81" s="92">
        <v>44993</v>
      </c>
      <c r="G81" s="76">
        <v>2391260.4554660004</v>
      </c>
      <c r="H81" s="78">
        <v>-3.2387139999999999</v>
      </c>
      <c r="I81" s="76">
        <v>-77.446081898000017</v>
      </c>
      <c r="J81" s="79">
        <f t="shared" si="1"/>
        <v>-1.4863225944134126E-2</v>
      </c>
      <c r="K81" s="79">
        <f>I81/'סכום נכסי הקרן'!$C$42</f>
        <v>-2.2564180920241272E-5</v>
      </c>
    </row>
    <row r="82" spans="2:11">
      <c r="B82" s="73" t="s">
        <v>1512</v>
      </c>
      <c r="C82" s="69" t="s">
        <v>1513</v>
      </c>
      <c r="D82" s="74" t="s">
        <v>663</v>
      </c>
      <c r="E82" s="74" t="s">
        <v>111</v>
      </c>
      <c r="F82" s="92">
        <v>45089</v>
      </c>
      <c r="G82" s="76">
        <v>8912500.0000000019</v>
      </c>
      <c r="H82" s="78">
        <v>-3.0424359999999999</v>
      </c>
      <c r="I82" s="76">
        <v>-271.15712000000008</v>
      </c>
      <c r="J82" s="79">
        <f t="shared" si="1"/>
        <v>-5.20396828625719E-2</v>
      </c>
      <c r="K82" s="79">
        <f>I82/'סכום נכסי הקרן'!$C$42</f>
        <v>-7.900255459727239E-5</v>
      </c>
    </row>
    <row r="83" spans="2:11">
      <c r="B83" s="73" t="s">
        <v>1514</v>
      </c>
      <c r="C83" s="69" t="s">
        <v>1515</v>
      </c>
      <c r="D83" s="74" t="s">
        <v>663</v>
      </c>
      <c r="E83" s="74" t="s">
        <v>111</v>
      </c>
      <c r="F83" s="92">
        <v>44993</v>
      </c>
      <c r="G83" s="76">
        <v>2991592.6149480003</v>
      </c>
      <c r="H83" s="78">
        <v>-3.1518510000000002</v>
      </c>
      <c r="I83" s="76">
        <v>-94.290556518000017</v>
      </c>
      <c r="J83" s="79">
        <f t="shared" si="1"/>
        <v>-1.8095968337958936E-2</v>
      </c>
      <c r="K83" s="79">
        <f>I83/'סכום נכסי הקרן'!$C$42</f>
        <v>-2.747187622925222E-5</v>
      </c>
    </row>
    <row r="84" spans="2:11">
      <c r="B84" s="73" t="s">
        <v>1516</v>
      </c>
      <c r="C84" s="69" t="s">
        <v>1517</v>
      </c>
      <c r="D84" s="74" t="s">
        <v>663</v>
      </c>
      <c r="E84" s="74" t="s">
        <v>111</v>
      </c>
      <c r="F84" s="92">
        <v>44993</v>
      </c>
      <c r="G84" s="76">
        <v>7051481.9842310008</v>
      </c>
      <c r="H84" s="78">
        <v>-3.1489590000000001</v>
      </c>
      <c r="I84" s="76">
        <v>-222.04824870900006</v>
      </c>
      <c r="J84" s="79">
        <f t="shared" si="1"/>
        <v>-4.2614851651344619E-2</v>
      </c>
      <c r="K84" s="79">
        <f>I84/'סכום נכסי הקרן'!$C$42</f>
        <v>-6.4694516934910243E-5</v>
      </c>
    </row>
    <row r="85" spans="2:11">
      <c r="B85" s="73" t="s">
        <v>1518</v>
      </c>
      <c r="C85" s="69" t="s">
        <v>1519</v>
      </c>
      <c r="D85" s="74" t="s">
        <v>663</v>
      </c>
      <c r="E85" s="74" t="s">
        <v>111</v>
      </c>
      <c r="F85" s="92">
        <v>44986</v>
      </c>
      <c r="G85" s="76">
        <v>4359911.3493609997</v>
      </c>
      <c r="H85" s="78">
        <v>-3.1636730000000002</v>
      </c>
      <c r="I85" s="76">
        <v>-137.933351061</v>
      </c>
      <c r="J85" s="79">
        <f t="shared" si="1"/>
        <v>-2.647176605720784E-2</v>
      </c>
      <c r="K85" s="79">
        <f>I85/'סכום נכסי הקרן'!$C$42</f>
        <v>-4.0187353730491709E-5</v>
      </c>
    </row>
    <row r="86" spans="2:11">
      <c r="B86" s="73" t="s">
        <v>1520</v>
      </c>
      <c r="C86" s="69" t="s">
        <v>1521</v>
      </c>
      <c r="D86" s="74" t="s">
        <v>663</v>
      </c>
      <c r="E86" s="74" t="s">
        <v>111</v>
      </c>
      <c r="F86" s="92">
        <v>44986</v>
      </c>
      <c r="G86" s="76">
        <v>3933571.7659060005</v>
      </c>
      <c r="H86" s="78">
        <v>-3.1347529999999999</v>
      </c>
      <c r="I86" s="76">
        <v>-123.30776769500002</v>
      </c>
      <c r="J86" s="79">
        <f t="shared" si="1"/>
        <v>-2.3664866795087249E-2</v>
      </c>
      <c r="K86" s="79">
        <f>I86/'סכום נכסי הקרן'!$C$42</f>
        <v>-3.5926139979625162E-5</v>
      </c>
    </row>
    <row r="87" spans="2:11">
      <c r="B87" s="73" t="s">
        <v>1522</v>
      </c>
      <c r="C87" s="69" t="s">
        <v>1523</v>
      </c>
      <c r="D87" s="74" t="s">
        <v>663</v>
      </c>
      <c r="E87" s="74" t="s">
        <v>111</v>
      </c>
      <c r="F87" s="92">
        <v>44993</v>
      </c>
      <c r="G87" s="76">
        <v>1796616.8190750002</v>
      </c>
      <c r="H87" s="78">
        <v>-3.413084</v>
      </c>
      <c r="I87" s="76">
        <v>-61.320047368000004</v>
      </c>
      <c r="J87" s="79">
        <f t="shared" si="1"/>
        <v>-1.1768364474990021E-2</v>
      </c>
      <c r="K87" s="79">
        <f>I87/'סכום נכסי הקרן'!$C$42</f>
        <v>-1.786580558938577E-5</v>
      </c>
    </row>
    <row r="88" spans="2:11">
      <c r="B88" s="73" t="s">
        <v>1524</v>
      </c>
      <c r="C88" s="69" t="s">
        <v>1525</v>
      </c>
      <c r="D88" s="74" t="s">
        <v>663</v>
      </c>
      <c r="E88" s="74" t="s">
        <v>111</v>
      </c>
      <c r="F88" s="92">
        <v>44993</v>
      </c>
      <c r="G88" s="76">
        <v>5134773.0546000013</v>
      </c>
      <c r="H88" s="78">
        <v>-3.024718</v>
      </c>
      <c r="I88" s="76">
        <v>-155.31238240400003</v>
      </c>
      <c r="J88" s="79">
        <f t="shared" si="1"/>
        <v>-2.9807099016742219E-2</v>
      </c>
      <c r="K88" s="79">
        <f>I88/'סכום נכסי הקרן'!$C$42</f>
        <v>-4.5250793969579172E-5</v>
      </c>
    </row>
    <row r="89" spans="2:11">
      <c r="B89" s="73" t="s">
        <v>1524</v>
      </c>
      <c r="C89" s="69" t="s">
        <v>1526</v>
      </c>
      <c r="D89" s="74" t="s">
        <v>663</v>
      </c>
      <c r="E89" s="74" t="s">
        <v>111</v>
      </c>
      <c r="F89" s="92">
        <v>44993</v>
      </c>
      <c r="G89" s="76">
        <v>760107.9423</v>
      </c>
      <c r="H89" s="78">
        <v>-3.024718</v>
      </c>
      <c r="I89" s="76">
        <v>-22.991118429000004</v>
      </c>
      <c r="J89" s="79">
        <f t="shared" si="1"/>
        <v>-4.4123883293235751E-3</v>
      </c>
      <c r="K89" s="79">
        <f>I89/'סכום נכסי הקרן'!$C$42</f>
        <v>-6.6985410117183264E-6</v>
      </c>
    </row>
    <row r="90" spans="2:11">
      <c r="B90" s="73" t="s">
        <v>1527</v>
      </c>
      <c r="C90" s="69" t="s">
        <v>1528</v>
      </c>
      <c r="D90" s="74" t="s">
        <v>663</v>
      </c>
      <c r="E90" s="74" t="s">
        <v>111</v>
      </c>
      <c r="F90" s="92">
        <v>44980</v>
      </c>
      <c r="G90" s="76">
        <v>3422114.5430840002</v>
      </c>
      <c r="H90" s="78">
        <v>-3.0145240000000002</v>
      </c>
      <c r="I90" s="76">
        <v>-103.16046065600001</v>
      </c>
      <c r="J90" s="79">
        <f t="shared" si="1"/>
        <v>-1.979825444559621E-2</v>
      </c>
      <c r="K90" s="79">
        <f>I90/'סכום נכסי הקרן'!$C$42</f>
        <v>-3.0056153145657429E-5</v>
      </c>
    </row>
    <row r="91" spans="2:11">
      <c r="B91" s="73" t="s">
        <v>1527</v>
      </c>
      <c r="C91" s="69" t="s">
        <v>1529</v>
      </c>
      <c r="D91" s="74" t="s">
        <v>663</v>
      </c>
      <c r="E91" s="74" t="s">
        <v>111</v>
      </c>
      <c r="F91" s="92">
        <v>44980</v>
      </c>
      <c r="G91" s="76">
        <v>3424812.1230840003</v>
      </c>
      <c r="H91" s="78">
        <v>-3.0145240000000002</v>
      </c>
      <c r="I91" s="76">
        <v>-103.24177985</v>
      </c>
      <c r="J91" s="79">
        <f t="shared" si="1"/>
        <v>-1.9813860987907914E-2</v>
      </c>
      <c r="K91" s="79">
        <f>I91/'סכום נכסי הקרן'!$C$42</f>
        <v>-3.0079845771039312E-5</v>
      </c>
    </row>
    <row r="92" spans="2:11">
      <c r="B92" s="73" t="s">
        <v>1530</v>
      </c>
      <c r="C92" s="69" t="s">
        <v>1531</v>
      </c>
      <c r="D92" s="74" t="s">
        <v>663</v>
      </c>
      <c r="E92" s="74" t="s">
        <v>111</v>
      </c>
      <c r="F92" s="92">
        <v>44998</v>
      </c>
      <c r="G92" s="76">
        <v>2568824.8390800003</v>
      </c>
      <c r="H92" s="78">
        <v>-2.7841369999999999</v>
      </c>
      <c r="I92" s="76">
        <v>-71.519609541000008</v>
      </c>
      <c r="J92" s="79">
        <f t="shared" si="1"/>
        <v>-1.3725834670941375E-2</v>
      </c>
      <c r="K92" s="79">
        <f>I92/'סכום נכסי הקרן'!$C$42</f>
        <v>-2.0837482923326722E-5</v>
      </c>
    </row>
    <row r="93" spans="2:11">
      <c r="B93" s="73" t="s">
        <v>1532</v>
      </c>
      <c r="C93" s="69" t="s">
        <v>1533</v>
      </c>
      <c r="D93" s="74" t="s">
        <v>663</v>
      </c>
      <c r="E93" s="74" t="s">
        <v>111</v>
      </c>
      <c r="F93" s="92">
        <v>45097</v>
      </c>
      <c r="G93" s="76">
        <v>11809710.000000002</v>
      </c>
      <c r="H93" s="78">
        <v>-2.6479680000000001</v>
      </c>
      <c r="I93" s="76">
        <v>-312.71740000000005</v>
      </c>
      <c r="J93" s="79">
        <f t="shared" si="1"/>
        <v>-6.0015810470357707E-2</v>
      </c>
      <c r="K93" s="79">
        <f>I93/'סכום נכסי הקרן'!$C$42</f>
        <v>-9.111128436169061E-5</v>
      </c>
    </row>
    <row r="94" spans="2:11">
      <c r="B94" s="73" t="s">
        <v>1534</v>
      </c>
      <c r="C94" s="69" t="s">
        <v>1535</v>
      </c>
      <c r="D94" s="74" t="s">
        <v>663</v>
      </c>
      <c r="E94" s="74" t="s">
        <v>111</v>
      </c>
      <c r="F94" s="92">
        <v>45092</v>
      </c>
      <c r="G94" s="76">
        <v>4575977.5618800009</v>
      </c>
      <c r="H94" s="78">
        <v>-2.8240080000000001</v>
      </c>
      <c r="I94" s="76">
        <v>-129.22599342800004</v>
      </c>
      <c r="J94" s="79">
        <f t="shared" si="1"/>
        <v>-2.4800675400276861E-2</v>
      </c>
      <c r="K94" s="79">
        <f>I94/'סכום נכסי הקרן'!$C$42</f>
        <v>-3.7650435294423886E-5</v>
      </c>
    </row>
    <row r="95" spans="2:11">
      <c r="B95" s="73" t="s">
        <v>1536</v>
      </c>
      <c r="C95" s="69" t="s">
        <v>1537</v>
      </c>
      <c r="D95" s="74" t="s">
        <v>663</v>
      </c>
      <c r="E95" s="74" t="s">
        <v>111</v>
      </c>
      <c r="F95" s="92">
        <v>44980</v>
      </c>
      <c r="G95" s="76">
        <v>2576160.2291580006</v>
      </c>
      <c r="H95" s="78">
        <v>-3.033839</v>
      </c>
      <c r="I95" s="76">
        <v>-78.156555419000014</v>
      </c>
      <c r="J95" s="79">
        <f t="shared" si="1"/>
        <v>-1.4999577948149712E-2</v>
      </c>
      <c r="K95" s="79">
        <f>I95/'סכום נכסי הקרן'!$C$42</f>
        <v>-2.277117981126327E-5</v>
      </c>
    </row>
    <row r="96" spans="2:11">
      <c r="B96" s="73" t="s">
        <v>1538</v>
      </c>
      <c r="C96" s="69" t="s">
        <v>1539</v>
      </c>
      <c r="D96" s="74" t="s">
        <v>663</v>
      </c>
      <c r="E96" s="74" t="s">
        <v>111</v>
      </c>
      <c r="F96" s="92">
        <v>44980</v>
      </c>
      <c r="G96" s="76">
        <v>7305233.4743460007</v>
      </c>
      <c r="H96" s="78">
        <v>-2.9476230000000001</v>
      </c>
      <c r="I96" s="76">
        <v>-215.33074874200003</v>
      </c>
      <c r="J96" s="79">
        <f t="shared" si="1"/>
        <v>-4.1325648668542547E-2</v>
      </c>
      <c r="K96" s="79">
        <f>I96/'סכום נכסי הקרן'!$C$42</f>
        <v>-6.2737350337551144E-5</v>
      </c>
    </row>
    <row r="97" spans="2:11">
      <c r="B97" s="73" t="s">
        <v>1540</v>
      </c>
      <c r="C97" s="69" t="s">
        <v>1541</v>
      </c>
      <c r="D97" s="74" t="s">
        <v>663</v>
      </c>
      <c r="E97" s="74" t="s">
        <v>111</v>
      </c>
      <c r="F97" s="92">
        <v>44998</v>
      </c>
      <c r="G97" s="76">
        <v>4300791.9408300007</v>
      </c>
      <c r="H97" s="78">
        <v>-2.3200880000000002</v>
      </c>
      <c r="I97" s="76">
        <v>-99.782140206000008</v>
      </c>
      <c r="J97" s="79">
        <f t="shared" si="1"/>
        <v>-1.9149897047397921E-2</v>
      </c>
      <c r="K97" s="79">
        <f>I97/'סכום נכסי הקרן'!$C$42</f>
        <v>-2.9071867924608441E-5</v>
      </c>
    </row>
    <row r="98" spans="2:11">
      <c r="B98" s="73" t="s">
        <v>1540</v>
      </c>
      <c r="C98" s="69" t="s">
        <v>1542</v>
      </c>
      <c r="D98" s="74" t="s">
        <v>663</v>
      </c>
      <c r="E98" s="74" t="s">
        <v>111</v>
      </c>
      <c r="F98" s="92">
        <v>44998</v>
      </c>
      <c r="G98" s="76">
        <v>3819915.0119900005</v>
      </c>
      <c r="H98" s="78">
        <v>-2.3200880000000002</v>
      </c>
      <c r="I98" s="76">
        <v>-88.625374244000014</v>
      </c>
      <c r="J98" s="79">
        <f t="shared" si="1"/>
        <v>-1.7008723094693246E-2</v>
      </c>
      <c r="K98" s="79">
        <f>I98/'סכום נכסי הקרן'!$C$42</f>
        <v>-2.5821305991947796E-5</v>
      </c>
    </row>
    <row r="99" spans="2:11">
      <c r="B99" s="73" t="s">
        <v>1543</v>
      </c>
      <c r="C99" s="69" t="s">
        <v>1544</v>
      </c>
      <c r="D99" s="74" t="s">
        <v>663</v>
      </c>
      <c r="E99" s="74" t="s">
        <v>111</v>
      </c>
      <c r="F99" s="92">
        <v>45089</v>
      </c>
      <c r="G99" s="76">
        <v>3442359.5268000006</v>
      </c>
      <c r="H99" s="78">
        <v>-3.0193690000000002</v>
      </c>
      <c r="I99" s="76">
        <v>-103.93754591400001</v>
      </c>
      <c r="J99" s="79">
        <f t="shared" si="1"/>
        <v>-1.9947390379712562E-2</v>
      </c>
      <c r="K99" s="79">
        <f>I99/'סכום נכסי הקרן'!$C$42</f>
        <v>-3.0282559594147071E-5</v>
      </c>
    </row>
    <row r="100" spans="2:11">
      <c r="B100" s="73" t="s">
        <v>1545</v>
      </c>
      <c r="C100" s="69" t="s">
        <v>1546</v>
      </c>
      <c r="D100" s="74" t="s">
        <v>663</v>
      </c>
      <c r="E100" s="74" t="s">
        <v>111</v>
      </c>
      <c r="F100" s="92">
        <v>45089</v>
      </c>
      <c r="G100" s="76">
        <v>6025975.0053510014</v>
      </c>
      <c r="H100" s="78">
        <v>-2.9878130000000001</v>
      </c>
      <c r="I100" s="76">
        <v>-180.04487189800005</v>
      </c>
      <c r="J100" s="79">
        <f t="shared" si="1"/>
        <v>-3.4553686197155008E-2</v>
      </c>
      <c r="K100" s="79">
        <f>I100/'סכום נכסי הקרן'!$C$42</f>
        <v>-5.2456689398680213E-5</v>
      </c>
    </row>
    <row r="101" spans="2:11">
      <c r="B101" s="73" t="s">
        <v>1547</v>
      </c>
      <c r="C101" s="69" t="s">
        <v>1548</v>
      </c>
      <c r="D101" s="74" t="s">
        <v>663</v>
      </c>
      <c r="E101" s="74" t="s">
        <v>111</v>
      </c>
      <c r="F101" s="92">
        <v>45098</v>
      </c>
      <c r="G101" s="76">
        <v>5582826.7621890008</v>
      </c>
      <c r="H101" s="78">
        <v>-2.960321</v>
      </c>
      <c r="I101" s="76">
        <v>-165.26961794700003</v>
      </c>
      <c r="J101" s="79">
        <f t="shared" si="1"/>
        <v>-3.1718062593304945E-2</v>
      </c>
      <c r="K101" s="79">
        <f>I101/'סכום נכסי הקרן'!$C$42</f>
        <v>-4.8151868610819495E-5</v>
      </c>
    </row>
    <row r="102" spans="2:11">
      <c r="B102" s="73" t="s">
        <v>1549</v>
      </c>
      <c r="C102" s="69" t="s">
        <v>1550</v>
      </c>
      <c r="D102" s="74" t="s">
        <v>663</v>
      </c>
      <c r="E102" s="74" t="s">
        <v>111</v>
      </c>
      <c r="F102" s="92">
        <v>45091</v>
      </c>
      <c r="G102" s="76">
        <v>5389650.0000000009</v>
      </c>
      <c r="H102" s="78">
        <v>-2.434768</v>
      </c>
      <c r="I102" s="76">
        <v>-131.22550000000004</v>
      </c>
      <c r="J102" s="79">
        <f t="shared" si="1"/>
        <v>-2.5184414864276583E-2</v>
      </c>
      <c r="K102" s="79">
        <f>I102/'סכום נכסי הקרן'!$C$42</f>
        <v>-3.8232998374906648E-5</v>
      </c>
    </row>
    <row r="103" spans="2:11">
      <c r="B103" s="73" t="s">
        <v>1551</v>
      </c>
      <c r="C103" s="69" t="s">
        <v>1552</v>
      </c>
      <c r="D103" s="74" t="s">
        <v>663</v>
      </c>
      <c r="E103" s="74" t="s">
        <v>111</v>
      </c>
      <c r="F103" s="92">
        <v>44987</v>
      </c>
      <c r="G103" s="76">
        <v>2679007.8946750006</v>
      </c>
      <c r="H103" s="78">
        <v>-2.4015339999999998</v>
      </c>
      <c r="I103" s="76">
        <v>-64.337274903000008</v>
      </c>
      <c r="J103" s="79">
        <f t="shared" si="1"/>
        <v>-1.2347421975105157E-2</v>
      </c>
      <c r="K103" s="79">
        <f>I103/'סכום נכסי הקרן'!$C$42</f>
        <v>-1.8744885154275054E-5</v>
      </c>
    </row>
    <row r="104" spans="2:11">
      <c r="B104" s="73" t="s">
        <v>1553</v>
      </c>
      <c r="C104" s="69" t="s">
        <v>1554</v>
      </c>
      <c r="D104" s="74" t="s">
        <v>663</v>
      </c>
      <c r="E104" s="74" t="s">
        <v>111</v>
      </c>
      <c r="F104" s="92">
        <v>45097</v>
      </c>
      <c r="G104" s="76">
        <v>2586084.5804400006</v>
      </c>
      <c r="H104" s="78">
        <v>-2.384309</v>
      </c>
      <c r="I104" s="76">
        <v>-61.660258445000004</v>
      </c>
      <c r="J104" s="79">
        <f t="shared" si="1"/>
        <v>-1.1833656791686017E-2</v>
      </c>
      <c r="K104" s="79">
        <f>I104/'סכום נכסי הקרן'!$C$42</f>
        <v>-1.7964927250603034E-5</v>
      </c>
    </row>
    <row r="105" spans="2:11">
      <c r="B105" s="73" t="s">
        <v>1555</v>
      </c>
      <c r="C105" s="69" t="s">
        <v>1556</v>
      </c>
      <c r="D105" s="74" t="s">
        <v>663</v>
      </c>
      <c r="E105" s="74" t="s">
        <v>111</v>
      </c>
      <c r="F105" s="92">
        <v>45001</v>
      </c>
      <c r="G105" s="76">
        <v>3065981.6160000004</v>
      </c>
      <c r="H105" s="78">
        <v>-2.5197099999999999</v>
      </c>
      <c r="I105" s="76">
        <v>-77.25385133799999</v>
      </c>
      <c r="J105" s="79">
        <f t="shared" si="1"/>
        <v>-1.4826333616250955E-2</v>
      </c>
      <c r="K105" s="79">
        <f>I105/'סכום נכסי הקרן'!$C$42</f>
        <v>-2.2508173888924278E-5</v>
      </c>
    </row>
    <row r="106" spans="2:11">
      <c r="B106" s="73" t="s">
        <v>1557</v>
      </c>
      <c r="C106" s="69" t="s">
        <v>1558</v>
      </c>
      <c r="D106" s="74" t="s">
        <v>663</v>
      </c>
      <c r="E106" s="74" t="s">
        <v>111</v>
      </c>
      <c r="F106" s="92">
        <v>45001</v>
      </c>
      <c r="G106" s="76">
        <v>76692.123478000009</v>
      </c>
      <c r="H106" s="78">
        <v>-2.4627870000000001</v>
      </c>
      <c r="I106" s="76">
        <v>-1.8887632690000005</v>
      </c>
      <c r="J106" s="79">
        <f t="shared" si="1"/>
        <v>-3.62485932588584E-4</v>
      </c>
      <c r="K106" s="79">
        <f>I106/'סכום נכסי הקרן'!$C$42</f>
        <v>-5.5029764027769272E-7</v>
      </c>
    </row>
    <row r="107" spans="2:11">
      <c r="B107" s="73" t="s">
        <v>1559</v>
      </c>
      <c r="C107" s="69" t="s">
        <v>1560</v>
      </c>
      <c r="D107" s="74" t="s">
        <v>663</v>
      </c>
      <c r="E107" s="74" t="s">
        <v>111</v>
      </c>
      <c r="F107" s="92">
        <v>44987</v>
      </c>
      <c r="G107" s="76">
        <v>3799252.6231440003</v>
      </c>
      <c r="H107" s="78">
        <v>-2.1335229999999998</v>
      </c>
      <c r="I107" s="76">
        <v>-81.057930167000009</v>
      </c>
      <c r="J107" s="79">
        <f t="shared" si="1"/>
        <v>-1.5556401319600899E-2</v>
      </c>
      <c r="K107" s="79">
        <f>I107/'סכום נכסי הקרן'!$C$42</f>
        <v>-2.3616505270303464E-5</v>
      </c>
    </row>
    <row r="108" spans="2:11">
      <c r="B108" s="73" t="s">
        <v>1561</v>
      </c>
      <c r="C108" s="69" t="s">
        <v>1562</v>
      </c>
      <c r="D108" s="74" t="s">
        <v>663</v>
      </c>
      <c r="E108" s="74" t="s">
        <v>111</v>
      </c>
      <c r="F108" s="92">
        <v>44987</v>
      </c>
      <c r="G108" s="76">
        <v>5180799.031560001</v>
      </c>
      <c r="H108" s="78">
        <v>-2.1335229999999998</v>
      </c>
      <c r="I108" s="76">
        <v>-110.53354113700001</v>
      </c>
      <c r="J108" s="79">
        <f t="shared" si="1"/>
        <v>-2.1213274526763394E-2</v>
      </c>
      <c r="K108" s="79">
        <f>I108/'סכום נכסי הקרן'!$C$42</f>
        <v>-3.2204325368648608E-5</v>
      </c>
    </row>
    <row r="109" spans="2:11">
      <c r="B109" s="73" t="s">
        <v>1563</v>
      </c>
      <c r="C109" s="69" t="s">
        <v>1564</v>
      </c>
      <c r="D109" s="74" t="s">
        <v>663</v>
      </c>
      <c r="E109" s="74" t="s">
        <v>111</v>
      </c>
      <c r="F109" s="92">
        <v>44987</v>
      </c>
      <c r="G109" s="76">
        <v>4318531.1194500001</v>
      </c>
      <c r="H109" s="78">
        <v>-2.1051760000000002</v>
      </c>
      <c r="I109" s="76">
        <v>-90.912691131000017</v>
      </c>
      <c r="J109" s="79">
        <f t="shared" si="1"/>
        <v>-1.7447698274123111E-2</v>
      </c>
      <c r="K109" s="79">
        <f>I109/'סכום נכסי הקרן'!$C$42</f>
        <v>-2.648772359236515E-5</v>
      </c>
    </row>
    <row r="110" spans="2:11">
      <c r="B110" s="73" t="s">
        <v>1565</v>
      </c>
      <c r="C110" s="69" t="s">
        <v>1566</v>
      </c>
      <c r="D110" s="74" t="s">
        <v>663</v>
      </c>
      <c r="E110" s="74" t="s">
        <v>111</v>
      </c>
      <c r="F110" s="92">
        <v>44987</v>
      </c>
      <c r="G110" s="76">
        <v>5874832.409136001</v>
      </c>
      <c r="H110" s="78">
        <v>-2.0768450000000001</v>
      </c>
      <c r="I110" s="76">
        <v>-122.01117325400001</v>
      </c>
      <c r="J110" s="79">
        <f t="shared" si="1"/>
        <v>-2.3416028175208801E-2</v>
      </c>
      <c r="K110" s="79">
        <f>I110/'סכום נכסי הקרן'!$C$42</f>
        <v>-3.5548372753318791E-5</v>
      </c>
    </row>
    <row r="111" spans="2:11">
      <c r="B111" s="73" t="s">
        <v>1567</v>
      </c>
      <c r="C111" s="69" t="s">
        <v>1568</v>
      </c>
      <c r="D111" s="74" t="s">
        <v>663</v>
      </c>
      <c r="E111" s="74" t="s">
        <v>111</v>
      </c>
      <c r="F111" s="92">
        <v>45033</v>
      </c>
      <c r="G111" s="76">
        <v>4319849.5719149997</v>
      </c>
      <c r="H111" s="78">
        <v>-2.0740129999999999</v>
      </c>
      <c r="I111" s="76">
        <v>-89.594238666000024</v>
      </c>
      <c r="J111" s="79">
        <f t="shared" si="1"/>
        <v>-1.7194664726090235E-2</v>
      </c>
      <c r="K111" s="79">
        <f>I111/'סכום נכסי הקרן'!$C$42</f>
        <v>-2.6103587955985511E-5</v>
      </c>
    </row>
    <row r="112" spans="2:11">
      <c r="B112" s="73" t="s">
        <v>1569</v>
      </c>
      <c r="C112" s="69" t="s">
        <v>1570</v>
      </c>
      <c r="D112" s="74" t="s">
        <v>663</v>
      </c>
      <c r="E112" s="74" t="s">
        <v>111</v>
      </c>
      <c r="F112" s="92">
        <v>45034</v>
      </c>
      <c r="G112" s="76">
        <v>3457222.0818600003</v>
      </c>
      <c r="H112" s="78">
        <v>-1.947802</v>
      </c>
      <c r="I112" s="76">
        <v>-67.339839791000017</v>
      </c>
      <c r="J112" s="79">
        <f t="shared" si="1"/>
        <v>-1.2923665462813738E-2</v>
      </c>
      <c r="K112" s="79">
        <f>I112/'סכום נכסי הקרן'!$C$42</f>
        <v>-1.9619692706796905E-5</v>
      </c>
    </row>
    <row r="113" spans="2:11">
      <c r="B113" s="73" t="s">
        <v>1571</v>
      </c>
      <c r="C113" s="69" t="s">
        <v>1572</v>
      </c>
      <c r="D113" s="74" t="s">
        <v>663</v>
      </c>
      <c r="E113" s="74" t="s">
        <v>111</v>
      </c>
      <c r="F113" s="92">
        <v>45033</v>
      </c>
      <c r="G113" s="76">
        <v>3459235.7183520007</v>
      </c>
      <c r="H113" s="78">
        <v>-1.9749829999999999</v>
      </c>
      <c r="I113" s="76">
        <v>-68.319330113000021</v>
      </c>
      <c r="J113" s="79">
        <f t="shared" si="1"/>
        <v>-1.3111646385917799E-2</v>
      </c>
      <c r="K113" s="79">
        <f>I113/'סכום נכסי הקרן'!$C$42</f>
        <v>-1.9905070563153045E-5</v>
      </c>
    </row>
    <row r="114" spans="2:11">
      <c r="B114" s="73" t="s">
        <v>1573</v>
      </c>
      <c r="C114" s="69" t="s">
        <v>1574</v>
      </c>
      <c r="D114" s="74" t="s">
        <v>663</v>
      </c>
      <c r="E114" s="74" t="s">
        <v>111</v>
      </c>
      <c r="F114" s="92">
        <v>45034</v>
      </c>
      <c r="G114" s="76">
        <v>3359809.2522740006</v>
      </c>
      <c r="H114" s="78">
        <v>-1.877162</v>
      </c>
      <c r="I114" s="76">
        <v>-63.069057985000008</v>
      </c>
      <c r="J114" s="79">
        <f t="shared" si="1"/>
        <v>-1.2104029486596397E-2</v>
      </c>
      <c r="K114" s="79">
        <f>I114/'סכום נכסי הקרן'!$C$42</f>
        <v>-1.8375385816380186E-5</v>
      </c>
    </row>
    <row r="115" spans="2:11">
      <c r="B115" s="73" t="s">
        <v>1575</v>
      </c>
      <c r="C115" s="69" t="s">
        <v>1576</v>
      </c>
      <c r="D115" s="74" t="s">
        <v>663</v>
      </c>
      <c r="E115" s="74" t="s">
        <v>111</v>
      </c>
      <c r="F115" s="92">
        <v>45034</v>
      </c>
      <c r="G115" s="76">
        <v>4325123.3817750011</v>
      </c>
      <c r="H115" s="78">
        <v>-1.863046</v>
      </c>
      <c r="I115" s="76">
        <v>-80.579020288000009</v>
      </c>
      <c r="J115" s="79">
        <f t="shared" si="1"/>
        <v>-1.5464490333738116E-2</v>
      </c>
      <c r="K115" s="79">
        <f>I115/'סכום נכסי הקרן'!$C$42</f>
        <v>-2.3476973238605863E-5</v>
      </c>
    </row>
    <row r="116" spans="2:11">
      <c r="B116" s="73" t="s">
        <v>1575</v>
      </c>
      <c r="C116" s="69" t="s">
        <v>1577</v>
      </c>
      <c r="D116" s="74" t="s">
        <v>663</v>
      </c>
      <c r="E116" s="74" t="s">
        <v>111</v>
      </c>
      <c r="F116" s="92">
        <v>45034</v>
      </c>
      <c r="G116" s="76">
        <v>4609831.1088900007</v>
      </c>
      <c r="H116" s="78">
        <v>-1.863046</v>
      </c>
      <c r="I116" s="76">
        <v>-85.883255034000015</v>
      </c>
      <c r="J116" s="79">
        <f t="shared" si="1"/>
        <v>-1.6482463581169254E-2</v>
      </c>
      <c r="K116" s="79">
        <f>I116/'סכום נכסי הקרן'!$C$42</f>
        <v>-2.5022380178750435E-5</v>
      </c>
    </row>
    <row r="117" spans="2:11">
      <c r="B117" s="73" t="s">
        <v>1578</v>
      </c>
      <c r="C117" s="69" t="s">
        <v>1579</v>
      </c>
      <c r="D117" s="74" t="s">
        <v>663</v>
      </c>
      <c r="E117" s="74" t="s">
        <v>111</v>
      </c>
      <c r="F117" s="92">
        <v>45034</v>
      </c>
      <c r="G117" s="76">
        <v>3892611.0435980004</v>
      </c>
      <c r="H117" s="78">
        <v>-1.863046</v>
      </c>
      <c r="I117" s="76">
        <v>-72.521118259000005</v>
      </c>
      <c r="J117" s="79">
        <f t="shared" si="1"/>
        <v>-1.3918041300325921E-2</v>
      </c>
      <c r="K117" s="79">
        <f>I117/'סכום נכסי הקרן'!$C$42</f>
        <v>-2.1129275914687003E-5</v>
      </c>
    </row>
    <row r="118" spans="2:11">
      <c r="B118" s="73" t="s">
        <v>1580</v>
      </c>
      <c r="C118" s="69" t="s">
        <v>1581</v>
      </c>
      <c r="D118" s="74" t="s">
        <v>663</v>
      </c>
      <c r="E118" s="74" t="s">
        <v>111</v>
      </c>
      <c r="F118" s="92">
        <v>45034</v>
      </c>
      <c r="G118" s="76">
        <v>3460769.9175840006</v>
      </c>
      <c r="H118" s="78">
        <v>-1.9009480000000001</v>
      </c>
      <c r="I118" s="76">
        <v>-65.787421943000012</v>
      </c>
      <c r="J118" s="79">
        <f t="shared" si="1"/>
        <v>-1.2625729961506906E-2</v>
      </c>
      <c r="K118" s="79">
        <f>I118/'סכום נכסי הקרן'!$C$42</f>
        <v>-1.9167390455635656E-5</v>
      </c>
    </row>
    <row r="119" spans="2:11">
      <c r="B119" s="73" t="s">
        <v>1582</v>
      </c>
      <c r="C119" s="69" t="s">
        <v>1583</v>
      </c>
      <c r="D119" s="74" t="s">
        <v>663</v>
      </c>
      <c r="E119" s="74" t="s">
        <v>111</v>
      </c>
      <c r="F119" s="92">
        <v>45097</v>
      </c>
      <c r="G119" s="76">
        <v>6282689.6862180009</v>
      </c>
      <c r="H119" s="78">
        <v>-2.4463590000000002</v>
      </c>
      <c r="I119" s="76">
        <v>-153.697163789</v>
      </c>
      <c r="J119" s="79">
        <f t="shared" si="1"/>
        <v>-2.9497110975571388E-2</v>
      </c>
      <c r="K119" s="79">
        <f>I119/'סכום נכסי הקרן'!$C$42</f>
        <v>-4.47801945000979E-5</v>
      </c>
    </row>
    <row r="120" spans="2:11">
      <c r="B120" s="73" t="s">
        <v>1584</v>
      </c>
      <c r="C120" s="69" t="s">
        <v>1585</v>
      </c>
      <c r="D120" s="74" t="s">
        <v>663</v>
      </c>
      <c r="E120" s="74" t="s">
        <v>111</v>
      </c>
      <c r="F120" s="92">
        <v>45007</v>
      </c>
      <c r="G120" s="76">
        <v>5020619.0429940009</v>
      </c>
      <c r="H120" s="78">
        <v>-1.6810039999999999</v>
      </c>
      <c r="I120" s="76">
        <v>-84.396824496000022</v>
      </c>
      <c r="J120" s="79">
        <f t="shared" si="1"/>
        <v>-1.6197192171756285E-2</v>
      </c>
      <c r="K120" s="79">
        <f>I120/'סכום נכסי הקרן'!$C$42</f>
        <v>-2.4589303556114091E-5</v>
      </c>
    </row>
    <row r="121" spans="2:11">
      <c r="B121" s="73" t="s">
        <v>1586</v>
      </c>
      <c r="C121" s="69" t="s">
        <v>1587</v>
      </c>
      <c r="D121" s="74" t="s">
        <v>663</v>
      </c>
      <c r="E121" s="74" t="s">
        <v>111</v>
      </c>
      <c r="F121" s="92">
        <v>45097</v>
      </c>
      <c r="G121" s="76">
        <v>865623.97293000016</v>
      </c>
      <c r="H121" s="78">
        <v>-2.4179889999999999</v>
      </c>
      <c r="I121" s="76">
        <v>-20.930689621000006</v>
      </c>
      <c r="J121" s="79">
        <f t="shared" si="1"/>
        <v>-4.0169568476452521E-3</v>
      </c>
      <c r="K121" s="79">
        <f>I121/'סכום נכסי הקרן'!$C$42</f>
        <v>-6.0982280293492387E-6</v>
      </c>
    </row>
    <row r="122" spans="2:11">
      <c r="B122" s="73" t="s">
        <v>1588</v>
      </c>
      <c r="C122" s="69" t="s">
        <v>1589</v>
      </c>
      <c r="D122" s="74" t="s">
        <v>663</v>
      </c>
      <c r="E122" s="74" t="s">
        <v>111</v>
      </c>
      <c r="F122" s="92">
        <v>45007</v>
      </c>
      <c r="G122" s="76">
        <v>6493977.6867000004</v>
      </c>
      <c r="H122" s="78">
        <v>-1.6528529999999999</v>
      </c>
      <c r="I122" s="76">
        <v>-107.33593481100003</v>
      </c>
      <c r="J122" s="79">
        <f t="shared" si="1"/>
        <v>-2.0599599255671883E-2</v>
      </c>
      <c r="K122" s="79">
        <f>I122/'סכום נכסי הקרן'!$C$42</f>
        <v>-3.1272691825887873E-5</v>
      </c>
    </row>
    <row r="123" spans="2:11">
      <c r="B123" s="73" t="s">
        <v>1590</v>
      </c>
      <c r="C123" s="69" t="s">
        <v>1591</v>
      </c>
      <c r="D123" s="74" t="s">
        <v>663</v>
      </c>
      <c r="E123" s="74" t="s">
        <v>111</v>
      </c>
      <c r="F123" s="92">
        <v>45097</v>
      </c>
      <c r="G123" s="76">
        <v>1538100.7773600004</v>
      </c>
      <c r="H123" s="78">
        <v>-2.389634</v>
      </c>
      <c r="I123" s="76">
        <v>-36.754975264000009</v>
      </c>
      <c r="J123" s="79">
        <f t="shared" si="1"/>
        <v>-7.0539075513128139E-3</v>
      </c>
      <c r="K123" s="79">
        <f>I123/'סכום נכסי הקרן'!$C$42</f>
        <v>-1.0708687789631177E-5</v>
      </c>
    </row>
    <row r="124" spans="2:11">
      <c r="B124" s="73" t="s">
        <v>1590</v>
      </c>
      <c r="C124" s="69" t="s">
        <v>1592</v>
      </c>
      <c r="D124" s="74" t="s">
        <v>663</v>
      </c>
      <c r="E124" s="74" t="s">
        <v>111</v>
      </c>
      <c r="F124" s="92">
        <v>45097</v>
      </c>
      <c r="G124" s="76">
        <v>4762250.303580001</v>
      </c>
      <c r="H124" s="78">
        <v>-2.389634</v>
      </c>
      <c r="I124" s="76">
        <v>-113.80034056800002</v>
      </c>
      <c r="J124" s="79">
        <f t="shared" si="1"/>
        <v>-2.1840229136566264E-2</v>
      </c>
      <c r="K124" s="79">
        <f>I124/'סכום נכסי הקרן'!$C$42</f>
        <v>-3.3156118559275196E-5</v>
      </c>
    </row>
    <row r="125" spans="2:11">
      <c r="B125" s="73" t="s">
        <v>1593</v>
      </c>
      <c r="C125" s="69" t="s">
        <v>1594</v>
      </c>
      <c r="D125" s="74" t="s">
        <v>663</v>
      </c>
      <c r="E125" s="74" t="s">
        <v>111</v>
      </c>
      <c r="F125" s="92">
        <v>45034</v>
      </c>
      <c r="G125" s="76">
        <v>4329558.1764300009</v>
      </c>
      <c r="H125" s="78">
        <v>-1.816317</v>
      </c>
      <c r="I125" s="76">
        <v>-78.638497978000018</v>
      </c>
      <c r="J125" s="79">
        <f t="shared" si="1"/>
        <v>-1.509207095710458E-2</v>
      </c>
      <c r="K125" s="79">
        <f>I125/'סכום נכסי הקרן'!$C$42</f>
        <v>-2.2911595424654305E-5</v>
      </c>
    </row>
    <row r="126" spans="2:11">
      <c r="B126" s="73" t="s">
        <v>1595</v>
      </c>
      <c r="C126" s="69" t="s">
        <v>1596</v>
      </c>
      <c r="D126" s="74" t="s">
        <v>663</v>
      </c>
      <c r="E126" s="74" t="s">
        <v>111</v>
      </c>
      <c r="F126" s="92">
        <v>44985</v>
      </c>
      <c r="G126" s="76">
        <v>2597950.6526250006</v>
      </c>
      <c r="H126" s="78">
        <v>-1.846265</v>
      </c>
      <c r="I126" s="76">
        <v>-47.965060718000011</v>
      </c>
      <c r="J126" s="79">
        <f t="shared" si="1"/>
        <v>-9.2053144252628328E-3</v>
      </c>
      <c r="K126" s="79">
        <f>I126/'סכום נכסי הקרן'!$C$42</f>
        <v>-1.397478453870317E-5</v>
      </c>
    </row>
    <row r="127" spans="2:11">
      <c r="B127" s="73" t="s">
        <v>1597</v>
      </c>
      <c r="C127" s="69" t="s">
        <v>1598</v>
      </c>
      <c r="D127" s="74" t="s">
        <v>663</v>
      </c>
      <c r="E127" s="74" t="s">
        <v>111</v>
      </c>
      <c r="F127" s="92">
        <v>44985</v>
      </c>
      <c r="G127" s="76">
        <v>1153863.7214170001</v>
      </c>
      <c r="H127" s="78">
        <v>-1.834927</v>
      </c>
      <c r="I127" s="76">
        <v>-21.172561880000003</v>
      </c>
      <c r="J127" s="79">
        <f t="shared" si="1"/>
        <v>-4.0633762654780333E-3</v>
      </c>
      <c r="K127" s="79">
        <f>I127/'סכום נכסי הקרן'!$C$42</f>
        <v>-6.1686983395045198E-6</v>
      </c>
    </row>
    <row r="128" spans="2:11">
      <c r="B128" s="73" t="s">
        <v>1599</v>
      </c>
      <c r="C128" s="69" t="s">
        <v>1600</v>
      </c>
      <c r="D128" s="74" t="s">
        <v>663</v>
      </c>
      <c r="E128" s="74" t="s">
        <v>111</v>
      </c>
      <c r="F128" s="92">
        <v>44985</v>
      </c>
      <c r="G128" s="76">
        <v>2598310.2305700006</v>
      </c>
      <c r="H128" s="78">
        <v>-1.832171</v>
      </c>
      <c r="I128" s="76">
        <v>-47.605482773000013</v>
      </c>
      <c r="J128" s="79">
        <f t="shared" si="1"/>
        <v>-9.1363052757993217E-3</v>
      </c>
      <c r="K128" s="79">
        <f>I128/'סכום נכסי הקרן'!$C$42</f>
        <v>-1.3870020274235994E-5</v>
      </c>
    </row>
    <row r="129" spans="2:11">
      <c r="B129" s="73" t="s">
        <v>1601</v>
      </c>
      <c r="C129" s="69" t="s">
        <v>1602</v>
      </c>
      <c r="D129" s="74" t="s">
        <v>663</v>
      </c>
      <c r="E129" s="74" t="s">
        <v>111</v>
      </c>
      <c r="F129" s="92">
        <v>45097</v>
      </c>
      <c r="G129" s="76">
        <v>9096602.8526099995</v>
      </c>
      <c r="H129" s="78">
        <v>-2.3329710000000001</v>
      </c>
      <c r="I129" s="76">
        <v>-212.22110405100003</v>
      </c>
      <c r="J129" s="79">
        <f t="shared" si="1"/>
        <v>-4.0728854737647723E-2</v>
      </c>
      <c r="K129" s="79">
        <f>I129/'סכום נכסי הקרן'!$C$42</f>
        <v>-6.1831344718082812E-5</v>
      </c>
    </row>
    <row r="130" spans="2:11">
      <c r="B130" s="73" t="s">
        <v>1603</v>
      </c>
      <c r="C130" s="69" t="s">
        <v>1604</v>
      </c>
      <c r="D130" s="74" t="s">
        <v>663</v>
      </c>
      <c r="E130" s="74" t="s">
        <v>111</v>
      </c>
      <c r="F130" s="92">
        <v>44985</v>
      </c>
      <c r="G130" s="76">
        <v>9877951.3439770024</v>
      </c>
      <c r="H130" s="78">
        <v>-1.7870950000000001</v>
      </c>
      <c r="I130" s="76">
        <v>-176.52836668</v>
      </c>
      <c r="J130" s="79">
        <f t="shared" si="1"/>
        <v>-3.3878808781694546E-2</v>
      </c>
      <c r="K130" s="79">
        <f>I130/'סכום נכסי הקרן'!$C$42</f>
        <v>-5.1432143572715394E-5</v>
      </c>
    </row>
    <row r="131" spans="2:11">
      <c r="B131" s="73" t="s">
        <v>1603</v>
      </c>
      <c r="C131" s="69" t="s">
        <v>1605</v>
      </c>
      <c r="D131" s="74" t="s">
        <v>663</v>
      </c>
      <c r="E131" s="74" t="s">
        <v>111</v>
      </c>
      <c r="F131" s="92">
        <v>44985</v>
      </c>
      <c r="G131" s="76">
        <v>76960.396869000004</v>
      </c>
      <c r="H131" s="78">
        <v>-1.7870950000000001</v>
      </c>
      <c r="I131" s="76">
        <v>-1.3753552790000003</v>
      </c>
      <c r="J131" s="79">
        <f t="shared" si="1"/>
        <v>-2.6395416997541536E-4</v>
      </c>
      <c r="K131" s="79">
        <f>I131/'סכום נכסי הקרן'!$C$42</f>
        <v>-4.0071446591498054E-7</v>
      </c>
    </row>
    <row r="132" spans="2:11">
      <c r="B132" s="73" t="s">
        <v>1606</v>
      </c>
      <c r="C132" s="69" t="s">
        <v>1607</v>
      </c>
      <c r="D132" s="74" t="s">
        <v>663</v>
      </c>
      <c r="E132" s="74" t="s">
        <v>111</v>
      </c>
      <c r="F132" s="92">
        <v>44991</v>
      </c>
      <c r="G132" s="76">
        <v>3078671.3732440006</v>
      </c>
      <c r="H132" s="78">
        <v>-1.7498640000000001</v>
      </c>
      <c r="I132" s="76">
        <v>-53.87256141200001</v>
      </c>
      <c r="J132" s="79">
        <f t="shared" si="1"/>
        <v>-1.0339064712277917E-2</v>
      </c>
      <c r="K132" s="79">
        <f>I132/'סכום נכסי הקרן'!$C$42</f>
        <v>-1.5695955076696638E-5</v>
      </c>
    </row>
    <row r="133" spans="2:11">
      <c r="B133" s="73" t="s">
        <v>1608</v>
      </c>
      <c r="C133" s="69" t="s">
        <v>1609</v>
      </c>
      <c r="D133" s="74" t="s">
        <v>663</v>
      </c>
      <c r="E133" s="74" t="s">
        <v>111</v>
      </c>
      <c r="F133" s="92">
        <v>45035</v>
      </c>
      <c r="G133" s="76">
        <v>11525551.871084999</v>
      </c>
      <c r="H133" s="78">
        <v>-1.6729270000000001</v>
      </c>
      <c r="I133" s="76">
        <v>-192.814088097</v>
      </c>
      <c r="J133" s="79">
        <f t="shared" si="1"/>
        <v>-3.7004316892006658E-2</v>
      </c>
      <c r="K133" s="79">
        <f>I133/'סכום נכסי הקרן'!$C$42</f>
        <v>-5.6177044224420608E-5</v>
      </c>
    </row>
    <row r="134" spans="2:11">
      <c r="B134" s="73" t="s">
        <v>1610</v>
      </c>
      <c r="C134" s="69" t="s">
        <v>1611</v>
      </c>
      <c r="D134" s="74" t="s">
        <v>663</v>
      </c>
      <c r="E134" s="74" t="s">
        <v>111</v>
      </c>
      <c r="F134" s="92">
        <v>45007</v>
      </c>
      <c r="G134" s="76">
        <v>3468249.1388400006</v>
      </c>
      <c r="H134" s="78">
        <v>-1.6764049999999999</v>
      </c>
      <c r="I134" s="76">
        <v>-58.141915544000014</v>
      </c>
      <c r="J134" s="79">
        <f t="shared" si="1"/>
        <v>-1.1158426693469083E-2</v>
      </c>
      <c r="K134" s="79">
        <f>I134/'סכום נכסי הקרן'!$C$42</f>
        <v>-1.6939846009409082E-5</v>
      </c>
    </row>
    <row r="135" spans="2:11">
      <c r="B135" s="73" t="s">
        <v>1612</v>
      </c>
      <c r="C135" s="69" t="s">
        <v>1613</v>
      </c>
      <c r="D135" s="74" t="s">
        <v>663</v>
      </c>
      <c r="E135" s="74" t="s">
        <v>111</v>
      </c>
      <c r="F135" s="92">
        <v>45036</v>
      </c>
      <c r="G135" s="76">
        <v>6936498.2776800012</v>
      </c>
      <c r="H135" s="78">
        <v>-1.6097490000000001</v>
      </c>
      <c r="I135" s="76">
        <v>-111.66023404000001</v>
      </c>
      <c r="J135" s="79">
        <f t="shared" si="1"/>
        <v>-2.1429506139474246E-2</v>
      </c>
      <c r="K135" s="79">
        <f>I135/'סכום נכסי הקרן'!$C$42</f>
        <v>-3.2532591200589941E-5</v>
      </c>
    </row>
    <row r="136" spans="2:11">
      <c r="B136" s="73" t="s">
        <v>1614</v>
      </c>
      <c r="C136" s="69" t="s">
        <v>1615</v>
      </c>
      <c r="D136" s="74" t="s">
        <v>663</v>
      </c>
      <c r="E136" s="74" t="s">
        <v>111</v>
      </c>
      <c r="F136" s="92">
        <v>45036</v>
      </c>
      <c r="G136" s="76">
        <v>3471125.7623999999</v>
      </c>
      <c r="H136" s="78">
        <v>-1.525542</v>
      </c>
      <c r="I136" s="76">
        <v>-52.953493460000004</v>
      </c>
      <c r="J136" s="79">
        <f t="shared" si="1"/>
        <v>-1.0162679874029031E-2</v>
      </c>
      <c r="K136" s="79">
        <f>I136/'סכום נכסי הקרן'!$C$42</f>
        <v>-1.5428181484557571E-5</v>
      </c>
    </row>
    <row r="137" spans="2:11">
      <c r="B137" s="73" t="s">
        <v>1616</v>
      </c>
      <c r="C137" s="69" t="s">
        <v>1617</v>
      </c>
      <c r="D137" s="74" t="s">
        <v>663</v>
      </c>
      <c r="E137" s="74" t="s">
        <v>111</v>
      </c>
      <c r="F137" s="92">
        <v>45036</v>
      </c>
      <c r="G137" s="76">
        <v>4338907.2029999997</v>
      </c>
      <c r="H137" s="78">
        <v>-1.525542</v>
      </c>
      <c r="I137" s="76">
        <v>-66.191866825000005</v>
      </c>
      <c r="J137" s="79">
        <f t="shared" si="1"/>
        <v>-1.2703349842536288E-2</v>
      </c>
      <c r="K137" s="79">
        <f>I137/'סכום נכסי הקרן'!$C$42</f>
        <v>-1.9285226855696963E-5</v>
      </c>
    </row>
    <row r="138" spans="2:11">
      <c r="B138" s="73" t="s">
        <v>1618</v>
      </c>
      <c r="C138" s="69" t="s">
        <v>1619</v>
      </c>
      <c r="D138" s="74" t="s">
        <v>663</v>
      </c>
      <c r="E138" s="74" t="s">
        <v>111</v>
      </c>
      <c r="F138" s="92">
        <v>45036</v>
      </c>
      <c r="G138" s="76">
        <v>3471125.7623999999</v>
      </c>
      <c r="H138" s="78">
        <v>-1.525542</v>
      </c>
      <c r="I138" s="76">
        <v>-52.953493460000004</v>
      </c>
      <c r="J138" s="79">
        <f t="shared" si="1"/>
        <v>-1.0162679874029031E-2</v>
      </c>
      <c r="K138" s="79">
        <f>I138/'סכום נכסי הקרן'!$C$42</f>
        <v>-1.5428181484557571E-5</v>
      </c>
    </row>
    <row r="139" spans="2:11">
      <c r="B139" s="73" t="s">
        <v>1620</v>
      </c>
      <c r="C139" s="69" t="s">
        <v>1621</v>
      </c>
      <c r="D139" s="74" t="s">
        <v>663</v>
      </c>
      <c r="E139" s="74" t="s">
        <v>111</v>
      </c>
      <c r="F139" s="92">
        <v>45029</v>
      </c>
      <c r="G139" s="76">
        <v>9417720.0000000019</v>
      </c>
      <c r="H139" s="78">
        <v>-1.611829</v>
      </c>
      <c r="I139" s="76">
        <v>-151.79753000000002</v>
      </c>
      <c r="J139" s="79">
        <f t="shared" si="1"/>
        <v>-2.9132538804519471E-2</v>
      </c>
      <c r="K139" s="79">
        <f>I139/'סכום נכסי הקרן'!$C$42</f>
        <v>-4.4226729696627889E-5</v>
      </c>
    </row>
    <row r="140" spans="2:11">
      <c r="B140" s="73" t="s">
        <v>1622</v>
      </c>
      <c r="C140" s="69" t="s">
        <v>1623</v>
      </c>
      <c r="D140" s="74" t="s">
        <v>663</v>
      </c>
      <c r="E140" s="74" t="s">
        <v>111</v>
      </c>
      <c r="F140" s="92">
        <v>44984</v>
      </c>
      <c r="G140" s="76">
        <v>2606940.1012500003</v>
      </c>
      <c r="H140" s="78">
        <v>-1.495071</v>
      </c>
      <c r="I140" s="76">
        <v>-38.975612093000002</v>
      </c>
      <c r="J140" s="79">
        <f t="shared" ref="J140:J203" si="2">IFERROR(I140/$I$11,0)</f>
        <v>-7.480085688675045E-3</v>
      </c>
      <c r="K140" s="79">
        <f>I140/'סכום נכסי הקרן'!$C$42</f>
        <v>-1.1355677927023792E-5</v>
      </c>
    </row>
    <row r="141" spans="2:11">
      <c r="B141" s="73" t="s">
        <v>1624</v>
      </c>
      <c r="C141" s="69" t="s">
        <v>1625</v>
      </c>
      <c r="D141" s="74" t="s">
        <v>663</v>
      </c>
      <c r="E141" s="74" t="s">
        <v>111</v>
      </c>
      <c r="F141" s="92">
        <v>45103</v>
      </c>
      <c r="G141" s="76">
        <v>3133501.5817850004</v>
      </c>
      <c r="H141" s="78">
        <v>-1.9824349999999999</v>
      </c>
      <c r="I141" s="76">
        <v>-62.119645879000018</v>
      </c>
      <c r="J141" s="79">
        <f t="shared" si="2"/>
        <v>-1.1921821086897632E-2</v>
      </c>
      <c r="K141" s="79">
        <f>I141/'סכום נכסי הקרן'!$C$42</f>
        <v>-1.8098771351159519E-5</v>
      </c>
    </row>
    <row r="142" spans="2:11">
      <c r="B142" s="73" t="s">
        <v>1626</v>
      </c>
      <c r="C142" s="69" t="s">
        <v>1627</v>
      </c>
      <c r="D142" s="74" t="s">
        <v>663</v>
      </c>
      <c r="E142" s="74" t="s">
        <v>111</v>
      </c>
      <c r="F142" s="92">
        <v>45061</v>
      </c>
      <c r="G142" s="76">
        <v>3480714.5076000006</v>
      </c>
      <c r="H142" s="78">
        <v>-1.2389239999999999</v>
      </c>
      <c r="I142" s="76">
        <v>-43.123415844000007</v>
      </c>
      <c r="J142" s="79">
        <f t="shared" si="2"/>
        <v>-8.2761200755951687E-3</v>
      </c>
      <c r="K142" s="79">
        <f>I142/'סכום נכסי הקרן'!$C$42</f>
        <v>-1.256415474038259E-5</v>
      </c>
    </row>
    <row r="143" spans="2:11">
      <c r="B143" s="73" t="s">
        <v>1628</v>
      </c>
      <c r="C143" s="69" t="s">
        <v>1629</v>
      </c>
      <c r="D143" s="74" t="s">
        <v>663</v>
      </c>
      <c r="E143" s="74" t="s">
        <v>111</v>
      </c>
      <c r="F143" s="92">
        <v>45061</v>
      </c>
      <c r="G143" s="76">
        <v>5221071.7614000011</v>
      </c>
      <c r="H143" s="78">
        <v>-1.2389239999999999</v>
      </c>
      <c r="I143" s="76">
        <v>-64.685123766000018</v>
      </c>
      <c r="J143" s="79">
        <f t="shared" si="2"/>
        <v>-1.2414180113392754E-2</v>
      </c>
      <c r="K143" s="79">
        <f>I143/'סכום נכסי הקרן'!$C$42</f>
        <v>-1.8846232110573887E-5</v>
      </c>
    </row>
    <row r="144" spans="2:11">
      <c r="B144" s="73" t="s">
        <v>1630</v>
      </c>
      <c r="C144" s="69" t="s">
        <v>1631</v>
      </c>
      <c r="D144" s="74" t="s">
        <v>663</v>
      </c>
      <c r="E144" s="74" t="s">
        <v>111</v>
      </c>
      <c r="F144" s="92">
        <v>45057</v>
      </c>
      <c r="G144" s="76">
        <v>8270568.4114250019</v>
      </c>
      <c r="H144" s="78">
        <v>-1.8658619999999999</v>
      </c>
      <c r="I144" s="76">
        <v>-154.31736982100003</v>
      </c>
      <c r="J144" s="79">
        <f t="shared" si="2"/>
        <v>-2.9616139106622256E-2</v>
      </c>
      <c r="K144" s="79">
        <f>I144/'סכום נכסי הקרן'!$C$42</f>
        <v>-4.4960893649375775E-5</v>
      </c>
    </row>
    <row r="145" spans="2:11">
      <c r="B145" s="73" t="s">
        <v>1632</v>
      </c>
      <c r="C145" s="69" t="s">
        <v>1633</v>
      </c>
      <c r="D145" s="74" t="s">
        <v>663</v>
      </c>
      <c r="E145" s="74" t="s">
        <v>111</v>
      </c>
      <c r="F145" s="92">
        <v>45061</v>
      </c>
      <c r="G145" s="76">
        <v>6964689.1885680007</v>
      </c>
      <c r="H145" s="78">
        <v>-1.1915340000000001</v>
      </c>
      <c r="I145" s="76">
        <v>-82.986658320000018</v>
      </c>
      <c r="J145" s="79">
        <f t="shared" si="2"/>
        <v>-1.59265571960545E-2</v>
      </c>
      <c r="K145" s="79">
        <f>I145/'סכום נכסי הקרן'!$C$42</f>
        <v>-2.4178446816262793E-5</v>
      </c>
    </row>
    <row r="146" spans="2:11">
      <c r="B146" s="73" t="s">
        <v>1634</v>
      </c>
      <c r="C146" s="69" t="s">
        <v>1635</v>
      </c>
      <c r="D146" s="74" t="s">
        <v>663</v>
      </c>
      <c r="E146" s="74" t="s">
        <v>111</v>
      </c>
      <c r="F146" s="92">
        <v>45057</v>
      </c>
      <c r="G146" s="76">
        <v>3048981.2549700006</v>
      </c>
      <c r="H146" s="78">
        <v>-1.80139</v>
      </c>
      <c r="I146" s="76">
        <v>-54.924032857000007</v>
      </c>
      <c r="J146" s="79">
        <f t="shared" si="2"/>
        <v>-1.0540860042368641E-2</v>
      </c>
      <c r="K146" s="79">
        <f>I146/'סכום נכסי הקרן'!$C$42</f>
        <v>-1.6002304879501318E-5</v>
      </c>
    </row>
    <row r="147" spans="2:11">
      <c r="B147" s="73" t="s">
        <v>1636</v>
      </c>
      <c r="C147" s="69" t="s">
        <v>1637</v>
      </c>
      <c r="D147" s="74" t="s">
        <v>663</v>
      </c>
      <c r="E147" s="74" t="s">
        <v>111</v>
      </c>
      <c r="F147" s="92">
        <v>45057</v>
      </c>
      <c r="G147" s="76">
        <v>2614131.6601500004</v>
      </c>
      <c r="H147" s="78">
        <v>-1.7733840000000001</v>
      </c>
      <c r="I147" s="76">
        <v>-46.358586559000003</v>
      </c>
      <c r="J147" s="79">
        <f t="shared" si="2"/>
        <v>-8.8970045945592283E-3</v>
      </c>
      <c r="K147" s="79">
        <f>I147/'סכום נכסי הקרן'!$C$42</f>
        <v>-1.3506732796394114E-5</v>
      </c>
    </row>
    <row r="148" spans="2:11">
      <c r="B148" s="73" t="s">
        <v>1638</v>
      </c>
      <c r="C148" s="69" t="s">
        <v>1639</v>
      </c>
      <c r="D148" s="74" t="s">
        <v>663</v>
      </c>
      <c r="E148" s="74" t="s">
        <v>111</v>
      </c>
      <c r="F148" s="92">
        <v>45068</v>
      </c>
      <c r="G148" s="76">
        <v>10892215.250624999</v>
      </c>
      <c r="H148" s="78">
        <v>-1.527949</v>
      </c>
      <c r="I148" s="76">
        <v>-166.42750553600004</v>
      </c>
      <c r="J148" s="79">
        <f t="shared" si="2"/>
        <v>-3.1940280999084109E-2</v>
      </c>
      <c r="K148" s="79">
        <f>I148/'סכום נכסי הקרן'!$C$42</f>
        <v>-4.8489223121250482E-5</v>
      </c>
    </row>
    <row r="149" spans="2:11">
      <c r="B149" s="73" t="s">
        <v>1640</v>
      </c>
      <c r="C149" s="69" t="s">
        <v>1641</v>
      </c>
      <c r="D149" s="74" t="s">
        <v>663</v>
      </c>
      <c r="E149" s="74" t="s">
        <v>111</v>
      </c>
      <c r="F149" s="92">
        <v>44984</v>
      </c>
      <c r="G149" s="76">
        <v>3096215.6013799999</v>
      </c>
      <c r="H149" s="78">
        <v>-1.5232619999999999</v>
      </c>
      <c r="I149" s="76">
        <v>-47.163469724000009</v>
      </c>
      <c r="J149" s="79">
        <f t="shared" si="2"/>
        <v>-9.051475421834659E-3</v>
      </c>
      <c r="K149" s="79">
        <f>I149/'סכום נכסי הקרן'!$C$42</f>
        <v>-1.3741238260190671E-5</v>
      </c>
    </row>
    <row r="150" spans="2:11">
      <c r="B150" s="73" t="s">
        <v>1642</v>
      </c>
      <c r="C150" s="69" t="s">
        <v>1643</v>
      </c>
      <c r="D150" s="74" t="s">
        <v>663</v>
      </c>
      <c r="E150" s="74" t="s">
        <v>111</v>
      </c>
      <c r="F150" s="92">
        <v>45068</v>
      </c>
      <c r="G150" s="76">
        <v>3486467.7547200006</v>
      </c>
      <c r="H150" s="78">
        <v>-1.5000260000000001</v>
      </c>
      <c r="I150" s="76">
        <v>-52.297927252000008</v>
      </c>
      <c r="J150" s="79">
        <f t="shared" si="2"/>
        <v>-1.003686552122967E-2</v>
      </c>
      <c r="K150" s="79">
        <f>I150/'סכום נכסי הקרן'!$C$42</f>
        <v>-1.5237180027027536E-5</v>
      </c>
    </row>
    <row r="151" spans="2:11">
      <c r="B151" s="73" t="s">
        <v>1644</v>
      </c>
      <c r="C151" s="69" t="s">
        <v>1645</v>
      </c>
      <c r="D151" s="74" t="s">
        <v>663</v>
      </c>
      <c r="E151" s="74" t="s">
        <v>111</v>
      </c>
      <c r="F151" s="92">
        <v>45068</v>
      </c>
      <c r="G151" s="76">
        <v>9587786.325480001</v>
      </c>
      <c r="H151" s="78">
        <v>-1.5000260000000001</v>
      </c>
      <c r="I151" s="76">
        <v>-143.81929994200001</v>
      </c>
      <c r="J151" s="79">
        <f t="shared" si="2"/>
        <v>-2.7601380183189674E-2</v>
      </c>
      <c r="K151" s="79">
        <f>I151/'סכום נכסי הקרן'!$C$42</f>
        <v>-4.1902245074034369E-5</v>
      </c>
    </row>
    <row r="152" spans="2:11">
      <c r="B152" s="73" t="s">
        <v>1646</v>
      </c>
      <c r="C152" s="69" t="s">
        <v>1647</v>
      </c>
      <c r="D152" s="74" t="s">
        <v>663</v>
      </c>
      <c r="E152" s="74" t="s">
        <v>111</v>
      </c>
      <c r="F152" s="92">
        <v>45005</v>
      </c>
      <c r="G152" s="76">
        <v>3923354.9578950005</v>
      </c>
      <c r="H152" s="78">
        <v>-1.1220509999999999</v>
      </c>
      <c r="I152" s="76">
        <v>-44.022049073000012</v>
      </c>
      <c r="J152" s="79">
        <f t="shared" si="2"/>
        <v>-8.4485831414624016E-3</v>
      </c>
      <c r="K152" s="79">
        <f>I152/'סכום נכסי הקרן'!$C$42</f>
        <v>-1.282597460606414E-5</v>
      </c>
    </row>
    <row r="153" spans="2:11">
      <c r="B153" s="73" t="s">
        <v>1648</v>
      </c>
      <c r="C153" s="69" t="s">
        <v>1649</v>
      </c>
      <c r="D153" s="74" t="s">
        <v>663</v>
      </c>
      <c r="E153" s="74" t="s">
        <v>111</v>
      </c>
      <c r="F153" s="92">
        <v>44984</v>
      </c>
      <c r="G153" s="76">
        <v>8286054.2349230014</v>
      </c>
      <c r="H153" s="78">
        <v>-1.439554</v>
      </c>
      <c r="I153" s="76">
        <v>-119.28224945100003</v>
      </c>
      <c r="J153" s="79">
        <f t="shared" si="2"/>
        <v>-2.2892301085673986E-2</v>
      </c>
      <c r="K153" s="79">
        <f>I153/'סכום נכסי הקרן'!$C$42</f>
        <v>-3.4753291467095133E-5</v>
      </c>
    </row>
    <row r="154" spans="2:11">
      <c r="B154" s="73" t="s">
        <v>1650</v>
      </c>
      <c r="C154" s="69" t="s">
        <v>1651</v>
      </c>
      <c r="D154" s="74" t="s">
        <v>663</v>
      </c>
      <c r="E154" s="74" t="s">
        <v>111</v>
      </c>
      <c r="F154" s="92">
        <v>45068</v>
      </c>
      <c r="G154" s="76">
        <v>3053176.3309950004</v>
      </c>
      <c r="H154" s="78">
        <v>-1.4163490000000001</v>
      </c>
      <c r="I154" s="76">
        <v>-43.24364073000001</v>
      </c>
      <c r="J154" s="79">
        <f t="shared" si="2"/>
        <v>-8.2991932847354226E-3</v>
      </c>
      <c r="K154" s="79">
        <f>I154/'סכום נכסי הקרן'!$C$42</f>
        <v>-1.2599182672233194E-5</v>
      </c>
    </row>
    <row r="155" spans="2:11">
      <c r="B155" s="73" t="s">
        <v>1652</v>
      </c>
      <c r="C155" s="69" t="s">
        <v>1653</v>
      </c>
      <c r="D155" s="74" t="s">
        <v>663</v>
      </c>
      <c r="E155" s="74" t="s">
        <v>111</v>
      </c>
      <c r="F155" s="92">
        <v>44984</v>
      </c>
      <c r="G155" s="76">
        <v>4366474.8454500008</v>
      </c>
      <c r="H155" s="78">
        <v>-1.314252</v>
      </c>
      <c r="I155" s="76">
        <v>-57.386462178000009</v>
      </c>
      <c r="J155" s="79">
        <f t="shared" si="2"/>
        <v>-1.1013442288913884E-2</v>
      </c>
      <c r="K155" s="79">
        <f>I155/'סכום נכסי הקרן'!$C$42</f>
        <v>-1.6719742086660869E-5</v>
      </c>
    </row>
    <row r="156" spans="2:11">
      <c r="B156" s="73" t="s">
        <v>1654</v>
      </c>
      <c r="C156" s="69" t="s">
        <v>1655</v>
      </c>
      <c r="D156" s="74" t="s">
        <v>663</v>
      </c>
      <c r="E156" s="74" t="s">
        <v>111</v>
      </c>
      <c r="F156" s="92">
        <v>45069</v>
      </c>
      <c r="G156" s="76">
        <v>10932967.417725002</v>
      </c>
      <c r="H156" s="78">
        <v>-1.126401</v>
      </c>
      <c r="I156" s="76">
        <v>-123.14905478400004</v>
      </c>
      <c r="J156" s="79">
        <f t="shared" si="2"/>
        <v>-2.3634407076549763E-2</v>
      </c>
      <c r="K156" s="79">
        <f>I156/'סכום נכסי הקרן'!$C$42</f>
        <v>-3.5879898430015218E-5</v>
      </c>
    </row>
    <row r="157" spans="2:11">
      <c r="B157" s="73" t="s">
        <v>1656</v>
      </c>
      <c r="C157" s="69" t="s">
        <v>1657</v>
      </c>
      <c r="D157" s="74" t="s">
        <v>663</v>
      </c>
      <c r="E157" s="74" t="s">
        <v>111</v>
      </c>
      <c r="F157" s="92">
        <v>45106</v>
      </c>
      <c r="G157" s="76">
        <v>8309966.1682650009</v>
      </c>
      <c r="H157" s="78">
        <v>-0.66350100000000001</v>
      </c>
      <c r="I157" s="76">
        <v>-55.136744067000016</v>
      </c>
      <c r="J157" s="79">
        <f t="shared" si="2"/>
        <v>-1.0581682956809222E-2</v>
      </c>
      <c r="K157" s="79">
        <f>I157/'סכום נכסי הקרן'!$C$42</f>
        <v>-1.6064279018264399E-5</v>
      </c>
    </row>
    <row r="158" spans="2:11">
      <c r="B158" s="73" t="s">
        <v>1658</v>
      </c>
      <c r="C158" s="69" t="s">
        <v>1659</v>
      </c>
      <c r="D158" s="74" t="s">
        <v>663</v>
      </c>
      <c r="E158" s="74" t="s">
        <v>111</v>
      </c>
      <c r="F158" s="92">
        <v>45061</v>
      </c>
      <c r="G158" s="76">
        <v>1749945.9990000003</v>
      </c>
      <c r="H158" s="78">
        <v>-1.355137</v>
      </c>
      <c r="I158" s="76">
        <v>-23.714165473000001</v>
      </c>
      <c r="J158" s="79">
        <f t="shared" si="2"/>
        <v>-4.5511534071665614E-3</v>
      </c>
      <c r="K158" s="79">
        <f>I158/'סכום נכסי הקרן'!$C$42</f>
        <v>-6.909203241683028E-6</v>
      </c>
    </row>
    <row r="159" spans="2:11">
      <c r="B159" s="73" t="s">
        <v>1660</v>
      </c>
      <c r="C159" s="69" t="s">
        <v>1661</v>
      </c>
      <c r="D159" s="74" t="s">
        <v>663</v>
      </c>
      <c r="E159" s="74" t="s">
        <v>111</v>
      </c>
      <c r="F159" s="92">
        <v>45061</v>
      </c>
      <c r="G159" s="76">
        <v>10587173.293950003</v>
      </c>
      <c r="H159" s="78">
        <v>-1.355137</v>
      </c>
      <c r="I159" s="76">
        <v>-143.47070111000002</v>
      </c>
      <c r="J159" s="79">
        <f t="shared" si="2"/>
        <v>-2.7534478113041036E-2</v>
      </c>
      <c r="K159" s="79">
        <f>I159/'סכום נכסי הקרן'!$C$42</f>
        <v>-4.1800679611701591E-5</v>
      </c>
    </row>
    <row r="160" spans="2:11">
      <c r="B160" s="73" t="s">
        <v>1662</v>
      </c>
      <c r="C160" s="69" t="s">
        <v>1663</v>
      </c>
      <c r="D160" s="74" t="s">
        <v>663</v>
      </c>
      <c r="E160" s="74" t="s">
        <v>111</v>
      </c>
      <c r="F160" s="92">
        <v>45061</v>
      </c>
      <c r="G160" s="76">
        <v>1943172.3068350002</v>
      </c>
      <c r="H160" s="78">
        <v>-1.338479</v>
      </c>
      <c r="I160" s="76">
        <v>-26.008945610000001</v>
      </c>
      <c r="J160" s="79">
        <f t="shared" si="2"/>
        <v>-4.9915609117484406E-3</v>
      </c>
      <c r="K160" s="79">
        <f>I160/'סכום נכסי הקרן'!$C$42</f>
        <v>-7.5777952855212228E-6</v>
      </c>
    </row>
    <row r="161" spans="2:11">
      <c r="B161" s="73" t="s">
        <v>1664</v>
      </c>
      <c r="C161" s="69" t="s">
        <v>1665</v>
      </c>
      <c r="D161" s="74" t="s">
        <v>663</v>
      </c>
      <c r="E161" s="74" t="s">
        <v>111</v>
      </c>
      <c r="F161" s="92">
        <v>45062</v>
      </c>
      <c r="G161" s="76">
        <v>1753973.2719840002</v>
      </c>
      <c r="H161" s="78">
        <v>-1.122417</v>
      </c>
      <c r="I161" s="76">
        <v>-19.686892489000005</v>
      </c>
      <c r="J161" s="79">
        <f t="shared" si="2"/>
        <v>-3.7782509331752336E-3</v>
      </c>
      <c r="K161" s="79">
        <f>I161/'סכום נכסי הקרן'!$C$42</f>
        <v>-5.7358434796506696E-6</v>
      </c>
    </row>
    <row r="162" spans="2:11">
      <c r="B162" s="73" t="s">
        <v>1666</v>
      </c>
      <c r="C162" s="69" t="s">
        <v>1667</v>
      </c>
      <c r="D162" s="74" t="s">
        <v>663</v>
      </c>
      <c r="E162" s="74" t="s">
        <v>111</v>
      </c>
      <c r="F162" s="92">
        <v>45085</v>
      </c>
      <c r="G162" s="76">
        <v>6146793.1948710009</v>
      </c>
      <c r="H162" s="78">
        <v>-0.99267000000000005</v>
      </c>
      <c r="I162" s="76">
        <v>-61.017380784000011</v>
      </c>
      <c r="J162" s="79">
        <f t="shared" si="2"/>
        <v>-1.1710277587784338E-2</v>
      </c>
      <c r="K162" s="79">
        <f>I162/'סכום נכסי הקרן'!$C$42</f>
        <v>-1.7777622644651627E-5</v>
      </c>
    </row>
    <row r="163" spans="2:11">
      <c r="B163" s="73" t="s">
        <v>1668</v>
      </c>
      <c r="C163" s="69" t="s">
        <v>1669</v>
      </c>
      <c r="D163" s="74" t="s">
        <v>663</v>
      </c>
      <c r="E163" s="74" t="s">
        <v>111</v>
      </c>
      <c r="F163" s="92">
        <v>45085</v>
      </c>
      <c r="G163" s="76">
        <v>4391645.3015999999</v>
      </c>
      <c r="H163" s="78">
        <v>-0.96786300000000003</v>
      </c>
      <c r="I163" s="76">
        <v>-42.505109582000003</v>
      </c>
      <c r="J163" s="79">
        <f t="shared" si="2"/>
        <v>-8.1574565428565761E-3</v>
      </c>
      <c r="K163" s="79">
        <f>I163/'סכום נכסי הקרן'!$C$42</f>
        <v>-1.2384009095593728E-5</v>
      </c>
    </row>
    <row r="164" spans="2:11">
      <c r="B164" s="73" t="s">
        <v>1670</v>
      </c>
      <c r="C164" s="69" t="s">
        <v>1671</v>
      </c>
      <c r="D164" s="74" t="s">
        <v>663</v>
      </c>
      <c r="E164" s="74" t="s">
        <v>111</v>
      </c>
      <c r="F164" s="92">
        <v>45084</v>
      </c>
      <c r="G164" s="76">
        <v>4684308.912312001</v>
      </c>
      <c r="H164" s="78">
        <v>-0.86389099999999996</v>
      </c>
      <c r="I164" s="76">
        <v>-40.467307536000007</v>
      </c>
      <c r="J164" s="79">
        <f t="shared" si="2"/>
        <v>-7.7663675232854138E-3</v>
      </c>
      <c r="K164" s="79">
        <f>I164/'סכום נכסי הקרן'!$C$42</f>
        <v>-1.1790288497744231E-5</v>
      </c>
    </row>
    <row r="165" spans="2:11">
      <c r="B165" s="73" t="s">
        <v>1672</v>
      </c>
      <c r="C165" s="69" t="s">
        <v>1673</v>
      </c>
      <c r="D165" s="74" t="s">
        <v>663</v>
      </c>
      <c r="E165" s="74" t="s">
        <v>111</v>
      </c>
      <c r="F165" s="92">
        <v>45084</v>
      </c>
      <c r="G165" s="76">
        <v>12998513.540740002</v>
      </c>
      <c r="H165" s="78">
        <v>-0.83089299999999999</v>
      </c>
      <c r="I165" s="76">
        <v>-108.00369574600001</v>
      </c>
      <c r="J165" s="79">
        <f t="shared" si="2"/>
        <v>-2.0727753984876165E-2</v>
      </c>
      <c r="K165" s="79">
        <f>I165/'סכום נכסי הקרן'!$C$42</f>
        <v>-3.1467246258850065E-5</v>
      </c>
    </row>
    <row r="166" spans="2:11">
      <c r="B166" s="73" t="s">
        <v>1674</v>
      </c>
      <c r="C166" s="69" t="s">
        <v>1675</v>
      </c>
      <c r="D166" s="74" t="s">
        <v>663</v>
      </c>
      <c r="E166" s="74" t="s">
        <v>111</v>
      </c>
      <c r="F166" s="92">
        <v>45084</v>
      </c>
      <c r="G166" s="76">
        <v>3079185.8023500009</v>
      </c>
      <c r="H166" s="78">
        <v>-0.77594399999999997</v>
      </c>
      <c r="I166" s="76">
        <v>-23.892755852000001</v>
      </c>
      <c r="J166" s="79">
        <f t="shared" si="2"/>
        <v>-4.5854279513329339E-3</v>
      </c>
      <c r="K166" s="79">
        <f>I166/'סכום נכסי הקרן'!$C$42</f>
        <v>-6.9612361595997509E-6</v>
      </c>
    </row>
    <row r="167" spans="2:11">
      <c r="B167" s="73" t="s">
        <v>1676</v>
      </c>
      <c r="C167" s="69" t="s">
        <v>1677</v>
      </c>
      <c r="D167" s="74" t="s">
        <v>663</v>
      </c>
      <c r="E167" s="74" t="s">
        <v>111</v>
      </c>
      <c r="F167" s="92">
        <v>45076</v>
      </c>
      <c r="G167" s="76">
        <v>2908509.3935560007</v>
      </c>
      <c r="H167" s="78">
        <v>3.4951999999999997E-2</v>
      </c>
      <c r="I167" s="76">
        <v>1.0165862470000002</v>
      </c>
      <c r="J167" s="79">
        <f t="shared" si="2"/>
        <v>1.951002647333479E-4</v>
      </c>
      <c r="K167" s="79">
        <f>I167/'סכום נכסי הקרן'!$C$42</f>
        <v>2.9618588101781627E-7</v>
      </c>
    </row>
    <row r="168" spans="2:11">
      <c r="B168" s="73" t="s">
        <v>1676</v>
      </c>
      <c r="C168" s="69" t="s">
        <v>1678</v>
      </c>
      <c r="D168" s="74" t="s">
        <v>663</v>
      </c>
      <c r="E168" s="74" t="s">
        <v>111</v>
      </c>
      <c r="F168" s="92">
        <v>45076</v>
      </c>
      <c r="G168" s="76">
        <v>885041.18196000007</v>
      </c>
      <c r="H168" s="78">
        <v>3.4951999999999997E-2</v>
      </c>
      <c r="I168" s="76">
        <v>0.30934083100000004</v>
      </c>
      <c r="J168" s="79">
        <f t="shared" si="2"/>
        <v>5.9367789205330288E-5</v>
      </c>
      <c r="K168" s="79">
        <f>I168/'סכום נכסי הקרן'!$C$42</f>
        <v>9.0127509431591203E-8</v>
      </c>
    </row>
    <row r="169" spans="2:11">
      <c r="B169" s="73" t="s">
        <v>1679</v>
      </c>
      <c r="C169" s="69" t="s">
        <v>1680</v>
      </c>
      <c r="D169" s="74" t="s">
        <v>663</v>
      </c>
      <c r="E169" s="74" t="s">
        <v>111</v>
      </c>
      <c r="F169" s="92">
        <v>45076</v>
      </c>
      <c r="G169" s="76">
        <v>2213202.2514750003</v>
      </c>
      <c r="H169" s="78">
        <v>6.2021E-2</v>
      </c>
      <c r="I169" s="76">
        <v>1.3726487720000002</v>
      </c>
      <c r="J169" s="79">
        <f t="shared" si="2"/>
        <v>2.6343474505326935E-4</v>
      </c>
      <c r="K169" s="79">
        <f>I169/'סכום נכסי הקרן'!$C$42</f>
        <v>3.9992591584100352E-7</v>
      </c>
    </row>
    <row r="170" spans="2:11">
      <c r="B170" s="73" t="s">
        <v>1681</v>
      </c>
      <c r="C170" s="69" t="s">
        <v>1682</v>
      </c>
      <c r="D170" s="74" t="s">
        <v>663</v>
      </c>
      <c r="E170" s="74" t="s">
        <v>111</v>
      </c>
      <c r="F170" s="92">
        <v>45070</v>
      </c>
      <c r="G170" s="76">
        <v>3151147.7720000003</v>
      </c>
      <c r="H170" s="78">
        <v>0.28299299999999999</v>
      </c>
      <c r="I170" s="76">
        <v>8.9175352790000009</v>
      </c>
      <c r="J170" s="79">
        <f t="shared" si="2"/>
        <v>1.7114273371650966E-3</v>
      </c>
      <c r="K170" s="79">
        <f>I170/'סכום נכסי הקרן'!$C$42</f>
        <v>2.5981544122916633E-6</v>
      </c>
    </row>
    <row r="171" spans="2:11">
      <c r="B171" s="73" t="s">
        <v>1681</v>
      </c>
      <c r="C171" s="69" t="s">
        <v>1683</v>
      </c>
      <c r="D171" s="74" t="s">
        <v>663</v>
      </c>
      <c r="E171" s="74" t="s">
        <v>111</v>
      </c>
      <c r="F171" s="92">
        <v>45070</v>
      </c>
      <c r="G171" s="76">
        <v>1951309.6482000002</v>
      </c>
      <c r="H171" s="78">
        <v>0.28299299999999999</v>
      </c>
      <c r="I171" s="76">
        <v>5.5220744590000015</v>
      </c>
      <c r="J171" s="79">
        <f t="shared" si="2"/>
        <v>1.0597804091954815E-3</v>
      </c>
      <c r="K171" s="79">
        <f>I171/'סכום נכסי הקרן'!$C$42</f>
        <v>1.6088752858023822E-6</v>
      </c>
    </row>
    <row r="172" spans="2:11">
      <c r="B172" s="73" t="s">
        <v>1684</v>
      </c>
      <c r="C172" s="69" t="s">
        <v>1685</v>
      </c>
      <c r="D172" s="74" t="s">
        <v>663</v>
      </c>
      <c r="E172" s="74" t="s">
        <v>111</v>
      </c>
      <c r="F172" s="92">
        <v>45082</v>
      </c>
      <c r="G172" s="76">
        <v>18507000.000000004</v>
      </c>
      <c r="H172" s="78">
        <v>0.75477300000000003</v>
      </c>
      <c r="I172" s="76">
        <v>139.68575000000004</v>
      </c>
      <c r="J172" s="79">
        <f t="shared" si="2"/>
        <v>2.68080813456807E-2</v>
      </c>
      <c r="K172" s="79">
        <f>I172/'סכום נכסי הקרן'!$C$42</f>
        <v>4.0697921156692997E-5</v>
      </c>
    </row>
    <row r="173" spans="2:11">
      <c r="B173" s="73" t="s">
        <v>1686</v>
      </c>
      <c r="C173" s="69" t="s">
        <v>1687</v>
      </c>
      <c r="D173" s="74" t="s">
        <v>663</v>
      </c>
      <c r="E173" s="74" t="s">
        <v>111</v>
      </c>
      <c r="F173" s="92">
        <v>45070</v>
      </c>
      <c r="G173" s="76">
        <v>2663034.2606700007</v>
      </c>
      <c r="H173" s="78">
        <v>0.36377900000000002</v>
      </c>
      <c r="I173" s="76">
        <v>9.6875692050000008</v>
      </c>
      <c r="J173" s="79">
        <f t="shared" si="2"/>
        <v>1.8592100002294526E-3</v>
      </c>
      <c r="K173" s="79">
        <f>I173/'סכום נכסי הקרן'!$C$42</f>
        <v>2.8225064310790254E-6</v>
      </c>
    </row>
    <row r="174" spans="2:11">
      <c r="B174" s="73" t="s">
        <v>1688</v>
      </c>
      <c r="C174" s="69" t="s">
        <v>1689</v>
      </c>
      <c r="D174" s="74" t="s">
        <v>663</v>
      </c>
      <c r="E174" s="74" t="s">
        <v>111</v>
      </c>
      <c r="F174" s="92">
        <v>45070</v>
      </c>
      <c r="G174" s="76">
        <v>3198920.4636620004</v>
      </c>
      <c r="H174" s="78">
        <v>0.25026700000000002</v>
      </c>
      <c r="I174" s="76">
        <v>8.0058351420000005</v>
      </c>
      <c r="J174" s="79">
        <f t="shared" si="2"/>
        <v>1.5364565084616372E-3</v>
      </c>
      <c r="K174" s="79">
        <f>I174/'סכום נכסי הקרן'!$C$42</f>
        <v>2.3325274582596863E-6</v>
      </c>
    </row>
    <row r="175" spans="2:11">
      <c r="B175" s="73" t="s">
        <v>1690</v>
      </c>
      <c r="C175" s="69" t="s">
        <v>1691</v>
      </c>
      <c r="D175" s="74" t="s">
        <v>663</v>
      </c>
      <c r="E175" s="74" t="s">
        <v>111</v>
      </c>
      <c r="F175" s="92">
        <v>45077</v>
      </c>
      <c r="G175" s="76">
        <v>2446759.7872630004</v>
      </c>
      <c r="H175" s="78">
        <v>0.259876</v>
      </c>
      <c r="I175" s="76">
        <v>6.3585465130000012</v>
      </c>
      <c r="J175" s="79">
        <f t="shared" si="2"/>
        <v>1.2203136838281525E-3</v>
      </c>
      <c r="K175" s="79">
        <f>I175/'סכום נכסי הקרן'!$C$42</f>
        <v>1.8525842804812886E-6</v>
      </c>
    </row>
    <row r="176" spans="2:11">
      <c r="B176" s="73" t="s">
        <v>1692</v>
      </c>
      <c r="C176" s="69" t="s">
        <v>1693</v>
      </c>
      <c r="D176" s="74" t="s">
        <v>663</v>
      </c>
      <c r="E176" s="74" t="s">
        <v>111</v>
      </c>
      <c r="F176" s="92">
        <v>45077</v>
      </c>
      <c r="G176" s="76">
        <v>2368470.7983600004</v>
      </c>
      <c r="H176" s="78">
        <v>0.286775</v>
      </c>
      <c r="I176" s="76">
        <v>6.7921783000000007</v>
      </c>
      <c r="J176" s="79">
        <f t="shared" si="2"/>
        <v>1.3035350304577756E-3</v>
      </c>
      <c r="K176" s="79">
        <f>I176/'סכום נכסי הקרן'!$C$42</f>
        <v>1.9789243851688595E-6</v>
      </c>
    </row>
    <row r="177" spans="2:11">
      <c r="B177" s="73" t="s">
        <v>1694</v>
      </c>
      <c r="C177" s="69" t="s">
        <v>1695</v>
      </c>
      <c r="D177" s="74" t="s">
        <v>663</v>
      </c>
      <c r="E177" s="74" t="s">
        <v>111</v>
      </c>
      <c r="F177" s="92">
        <v>45077</v>
      </c>
      <c r="G177" s="76">
        <v>6479968.1898020022</v>
      </c>
      <c r="H177" s="78">
        <v>0.36738399999999999</v>
      </c>
      <c r="I177" s="76">
        <v>23.806350231000003</v>
      </c>
      <c r="J177" s="79">
        <f t="shared" si="2"/>
        <v>4.5688452368005499E-3</v>
      </c>
      <c r="K177" s="79">
        <f>I177/'סכום נכסי הקרן'!$C$42</f>
        <v>6.9360615863096843E-6</v>
      </c>
    </row>
    <row r="178" spans="2:11">
      <c r="B178" s="73" t="s">
        <v>1696</v>
      </c>
      <c r="C178" s="69" t="s">
        <v>1697</v>
      </c>
      <c r="D178" s="74" t="s">
        <v>663</v>
      </c>
      <c r="E178" s="74" t="s">
        <v>111</v>
      </c>
      <c r="F178" s="92">
        <v>45083</v>
      </c>
      <c r="G178" s="76">
        <v>4456369.3317000009</v>
      </c>
      <c r="H178" s="78">
        <v>0.515648</v>
      </c>
      <c r="I178" s="76">
        <v>22.979171373000003</v>
      </c>
      <c r="J178" s="79">
        <f t="shared" si="2"/>
        <v>4.4100954852139265E-3</v>
      </c>
      <c r="K178" s="79">
        <f>I178/'סכום נכסי הקרן'!$C$42</f>
        <v>6.6950601960793463E-6</v>
      </c>
    </row>
    <row r="179" spans="2:11">
      <c r="B179" s="73" t="s">
        <v>1698</v>
      </c>
      <c r="C179" s="69" t="s">
        <v>1699</v>
      </c>
      <c r="D179" s="74" t="s">
        <v>663</v>
      </c>
      <c r="E179" s="74" t="s">
        <v>111</v>
      </c>
      <c r="F179" s="92">
        <v>45083</v>
      </c>
      <c r="G179" s="76">
        <v>8917533.0360000022</v>
      </c>
      <c r="H179" s="78">
        <v>0.56913400000000003</v>
      </c>
      <c r="I179" s="76">
        <v>50.752715346000009</v>
      </c>
      <c r="J179" s="79">
        <f t="shared" si="2"/>
        <v>9.7403129632746728E-3</v>
      </c>
      <c r="K179" s="79">
        <f>I179/'סכום נכסי הקרן'!$C$42</f>
        <v>1.4786977251721027E-5</v>
      </c>
    </row>
    <row r="180" spans="2:11">
      <c r="B180" s="73" t="s">
        <v>1700</v>
      </c>
      <c r="C180" s="69" t="s">
        <v>1701</v>
      </c>
      <c r="D180" s="74" t="s">
        <v>663</v>
      </c>
      <c r="E180" s="74" t="s">
        <v>111</v>
      </c>
      <c r="F180" s="92">
        <v>45082</v>
      </c>
      <c r="G180" s="76">
        <v>3570436.3964360002</v>
      </c>
      <c r="H180" s="78">
        <v>0.66162500000000002</v>
      </c>
      <c r="I180" s="76">
        <v>23.622900755000003</v>
      </c>
      <c r="J180" s="79">
        <f t="shared" si="2"/>
        <v>4.5336381489234365E-3</v>
      </c>
      <c r="K180" s="79">
        <f>I180/'סכום נכסי הקרן'!$C$42</f>
        <v>6.882612953858023E-6</v>
      </c>
    </row>
    <row r="181" spans="2:11">
      <c r="B181" s="73" t="s">
        <v>1702</v>
      </c>
      <c r="C181" s="69" t="s">
        <v>1703</v>
      </c>
      <c r="D181" s="74" t="s">
        <v>663</v>
      </c>
      <c r="E181" s="74" t="s">
        <v>111</v>
      </c>
      <c r="F181" s="92">
        <v>45082</v>
      </c>
      <c r="G181" s="76">
        <v>4463560.8905999996</v>
      </c>
      <c r="H181" s="78">
        <v>0.673095</v>
      </c>
      <c r="I181" s="76">
        <v>30.044020998000004</v>
      </c>
      <c r="J181" s="79">
        <f t="shared" si="2"/>
        <v>5.7659608003373499E-3</v>
      </c>
      <c r="K181" s="79">
        <f>I181/'סכום נכסי הקרן'!$C$42</f>
        <v>8.7534283046526415E-6</v>
      </c>
    </row>
    <row r="182" spans="2:11">
      <c r="B182" s="73" t="s">
        <v>1704</v>
      </c>
      <c r="C182" s="69" t="s">
        <v>1705</v>
      </c>
      <c r="D182" s="74" t="s">
        <v>663</v>
      </c>
      <c r="E182" s="74" t="s">
        <v>111</v>
      </c>
      <c r="F182" s="92">
        <v>45082</v>
      </c>
      <c r="G182" s="76">
        <v>2678639.9434830006</v>
      </c>
      <c r="H182" s="78">
        <v>0.69176199999999999</v>
      </c>
      <c r="I182" s="76">
        <v>18.529821722000005</v>
      </c>
      <c r="J182" s="79">
        <f t="shared" si="2"/>
        <v>3.5561892894897095E-3</v>
      </c>
      <c r="K182" s="79">
        <f>I182/'סכום נכסי הקרן'!$C$42</f>
        <v>5.3987269531039008E-6</v>
      </c>
    </row>
    <row r="183" spans="2:11">
      <c r="B183" s="73" t="s">
        <v>1706</v>
      </c>
      <c r="C183" s="69" t="s">
        <v>1707</v>
      </c>
      <c r="D183" s="74" t="s">
        <v>663</v>
      </c>
      <c r="E183" s="74" t="s">
        <v>111</v>
      </c>
      <c r="F183" s="92">
        <v>44973</v>
      </c>
      <c r="G183" s="76">
        <v>200725000.00000003</v>
      </c>
      <c r="H183" s="78">
        <v>5.4752340000000004</v>
      </c>
      <c r="I183" s="76">
        <v>10990.163930000002</v>
      </c>
      <c r="J183" s="79">
        <f t="shared" si="2"/>
        <v>2.1092001770961311</v>
      </c>
      <c r="K183" s="79">
        <f>I183/'סכום נכסי הקרן'!$C$42</f>
        <v>3.202021860657019E-3</v>
      </c>
    </row>
    <row r="184" spans="2:11">
      <c r="B184" s="73" t="s">
        <v>1708</v>
      </c>
      <c r="C184" s="69" t="s">
        <v>1709</v>
      </c>
      <c r="D184" s="74" t="s">
        <v>663</v>
      </c>
      <c r="E184" s="74" t="s">
        <v>111</v>
      </c>
      <c r="F184" s="92">
        <v>45090</v>
      </c>
      <c r="G184" s="76">
        <v>2660876.7930000005</v>
      </c>
      <c r="H184" s="78">
        <v>3.811477</v>
      </c>
      <c r="I184" s="76">
        <v>101.41869545700001</v>
      </c>
      <c r="J184" s="79">
        <f t="shared" si="2"/>
        <v>1.9463979953460345E-2</v>
      </c>
      <c r="K184" s="79">
        <f>I184/'סכום נכסי הקרן'!$C$42</f>
        <v>2.9548683895985404E-5</v>
      </c>
    </row>
    <row r="185" spans="2:11">
      <c r="B185" s="73" t="s">
        <v>1710</v>
      </c>
      <c r="C185" s="69" t="s">
        <v>1711</v>
      </c>
      <c r="D185" s="74" t="s">
        <v>663</v>
      </c>
      <c r="E185" s="74" t="s">
        <v>111</v>
      </c>
      <c r="F185" s="92">
        <v>45090</v>
      </c>
      <c r="G185" s="76">
        <v>2660876.7930000005</v>
      </c>
      <c r="H185" s="78">
        <v>3.6817470000000001</v>
      </c>
      <c r="I185" s="76">
        <v>97.966747185000017</v>
      </c>
      <c r="J185" s="79">
        <f t="shared" si="2"/>
        <v>1.8801492118610635E-2</v>
      </c>
      <c r="K185" s="79">
        <f>I185/'סכום נכסי הקרן'!$C$42</f>
        <v>2.8542946957100528E-5</v>
      </c>
    </row>
    <row r="186" spans="2:11">
      <c r="B186" s="73" t="s">
        <v>1712</v>
      </c>
      <c r="C186" s="69" t="s">
        <v>1713</v>
      </c>
      <c r="D186" s="74" t="s">
        <v>663</v>
      </c>
      <c r="E186" s="74" t="s">
        <v>111</v>
      </c>
      <c r="F186" s="92">
        <v>45089</v>
      </c>
      <c r="G186" s="76">
        <v>4434794.6550000003</v>
      </c>
      <c r="H186" s="78">
        <v>3.1743079999999999</v>
      </c>
      <c r="I186" s="76">
        <v>140.77402593600002</v>
      </c>
      <c r="J186" s="79">
        <f t="shared" si="2"/>
        <v>2.7016940086238232E-2</v>
      </c>
      <c r="K186" s="79">
        <f>I186/'סכום נכסי הקרן'!$C$42</f>
        <v>4.1014994073866385E-5</v>
      </c>
    </row>
    <row r="187" spans="2:11">
      <c r="B187" s="73" t="s">
        <v>1714</v>
      </c>
      <c r="C187" s="69" t="s">
        <v>1715</v>
      </c>
      <c r="D187" s="74" t="s">
        <v>663</v>
      </c>
      <c r="E187" s="74" t="s">
        <v>111</v>
      </c>
      <c r="F187" s="92">
        <v>45089</v>
      </c>
      <c r="G187" s="76">
        <v>7095671.4480000008</v>
      </c>
      <c r="H187" s="78">
        <v>3.1884579999999998</v>
      </c>
      <c r="I187" s="76">
        <v>226.24251160800003</v>
      </c>
      <c r="J187" s="79">
        <f t="shared" si="2"/>
        <v>4.3419802342317473E-2</v>
      </c>
      <c r="K187" s="79">
        <f>I187/'סכום נכסי הקרן'!$C$42</f>
        <v>6.59165297799853E-5</v>
      </c>
    </row>
    <row r="188" spans="2:11">
      <c r="B188" s="73" t="s">
        <v>1716</v>
      </c>
      <c r="C188" s="69" t="s">
        <v>1717</v>
      </c>
      <c r="D188" s="74" t="s">
        <v>663</v>
      </c>
      <c r="E188" s="74" t="s">
        <v>111</v>
      </c>
      <c r="F188" s="92">
        <v>45089</v>
      </c>
      <c r="G188" s="76">
        <v>3547835.7240000004</v>
      </c>
      <c r="H188" s="78">
        <v>3.1884579999999998</v>
      </c>
      <c r="I188" s="76">
        <v>113.12125580400001</v>
      </c>
      <c r="J188" s="79">
        <f t="shared" si="2"/>
        <v>2.1709901171158737E-2</v>
      </c>
      <c r="K188" s="79">
        <f>I188/'סכום נכסי הקרן'!$C$42</f>
        <v>3.295826488999265E-5</v>
      </c>
    </row>
    <row r="189" spans="2:11">
      <c r="B189" s="73" t="s">
        <v>1718</v>
      </c>
      <c r="C189" s="69" t="s">
        <v>1719</v>
      </c>
      <c r="D189" s="74" t="s">
        <v>663</v>
      </c>
      <c r="E189" s="74" t="s">
        <v>111</v>
      </c>
      <c r="F189" s="92">
        <v>45089</v>
      </c>
      <c r="G189" s="76">
        <v>4434794.6550000003</v>
      </c>
      <c r="H189" s="78">
        <v>3.113038</v>
      </c>
      <c r="I189" s="76">
        <v>138.056856017</v>
      </c>
      <c r="J189" s="79">
        <f t="shared" si="2"/>
        <v>2.649546876780676E-2</v>
      </c>
      <c r="K189" s="79">
        <f>I189/'סכום נכסי הקרן'!$C$42</f>
        <v>4.0223337321958619E-5</v>
      </c>
    </row>
    <row r="190" spans="2:11">
      <c r="B190" s="73" t="s">
        <v>1720</v>
      </c>
      <c r="C190" s="69" t="s">
        <v>1721</v>
      </c>
      <c r="D190" s="74" t="s">
        <v>663</v>
      </c>
      <c r="E190" s="74" t="s">
        <v>111</v>
      </c>
      <c r="F190" s="92">
        <v>44980</v>
      </c>
      <c r="G190" s="76">
        <v>9990000.0000000019</v>
      </c>
      <c r="H190" s="78">
        <v>2.9211800000000001</v>
      </c>
      <c r="I190" s="76">
        <v>291.8259000000001</v>
      </c>
      <c r="J190" s="79">
        <f t="shared" si="2"/>
        <v>5.6006374780365797E-2</v>
      </c>
      <c r="K190" s="79">
        <f>I190/'סכום נכסי הקרן'!$C$42</f>
        <v>8.5024474362495645E-5</v>
      </c>
    </row>
    <row r="191" spans="2:11">
      <c r="B191" s="73" t="s">
        <v>1722</v>
      </c>
      <c r="C191" s="69" t="s">
        <v>1723</v>
      </c>
      <c r="D191" s="74" t="s">
        <v>663</v>
      </c>
      <c r="E191" s="74" t="s">
        <v>111</v>
      </c>
      <c r="F191" s="92">
        <v>45089</v>
      </c>
      <c r="G191" s="76">
        <v>3547835.7240000004</v>
      </c>
      <c r="H191" s="78">
        <v>2.8343180000000001</v>
      </c>
      <c r="I191" s="76">
        <v>100.55693119400001</v>
      </c>
      <c r="J191" s="79">
        <f t="shared" si="2"/>
        <v>1.9298592671913698E-2</v>
      </c>
      <c r="K191" s="79">
        <f>I191/'סכום נכסי הקרן'!$C$42</f>
        <v>2.9297605929684409E-5</v>
      </c>
    </row>
    <row r="192" spans="2:11">
      <c r="B192" s="73" t="s">
        <v>1724</v>
      </c>
      <c r="C192" s="69" t="s">
        <v>1725</v>
      </c>
      <c r="D192" s="74" t="s">
        <v>663</v>
      </c>
      <c r="E192" s="74" t="s">
        <v>111</v>
      </c>
      <c r="F192" s="92">
        <v>45089</v>
      </c>
      <c r="G192" s="76">
        <v>3547835.7240000004</v>
      </c>
      <c r="H192" s="78">
        <v>2.8161170000000002</v>
      </c>
      <c r="I192" s="76">
        <v>99.911208791000007</v>
      </c>
      <c r="J192" s="79">
        <f t="shared" si="2"/>
        <v>1.917466751343223E-2</v>
      </c>
      <c r="K192" s="79">
        <f>I192/'סכום נכסי הקרן'!$C$42</f>
        <v>2.9109472498418838E-5</v>
      </c>
    </row>
    <row r="193" spans="2:11">
      <c r="B193" s="73" t="s">
        <v>1726</v>
      </c>
      <c r="C193" s="69" t="s">
        <v>1727</v>
      </c>
      <c r="D193" s="74" t="s">
        <v>663</v>
      </c>
      <c r="E193" s="74" t="s">
        <v>111</v>
      </c>
      <c r="F193" s="92">
        <v>45098</v>
      </c>
      <c r="G193" s="76">
        <v>11796553.782300001</v>
      </c>
      <c r="H193" s="78">
        <v>2.580441</v>
      </c>
      <c r="I193" s="76">
        <v>304.40311036200006</v>
      </c>
      <c r="J193" s="79">
        <f t="shared" si="2"/>
        <v>5.8420156275516402E-2</v>
      </c>
      <c r="K193" s="79">
        <f>I193/'סכום נכסי הקרן'!$C$42</f>
        <v>8.8688887630733931E-5</v>
      </c>
    </row>
    <row r="194" spans="2:11">
      <c r="B194" s="73" t="s">
        <v>1728</v>
      </c>
      <c r="C194" s="69" t="s">
        <v>1729</v>
      </c>
      <c r="D194" s="74" t="s">
        <v>663</v>
      </c>
      <c r="E194" s="74" t="s">
        <v>111</v>
      </c>
      <c r="F194" s="92">
        <v>45098</v>
      </c>
      <c r="G194" s="76">
        <v>4434794.6550000003</v>
      </c>
      <c r="H194" s="78">
        <v>2.6252740000000001</v>
      </c>
      <c r="I194" s="76">
        <v>116.42550503800003</v>
      </c>
      <c r="J194" s="79">
        <f t="shared" si="2"/>
        <v>2.2344043037823558E-2</v>
      </c>
      <c r="K194" s="79">
        <f>I194/'סכום נכסי הקרן'!$C$42</f>
        <v>3.3920969208846908E-5</v>
      </c>
    </row>
    <row r="195" spans="2:11">
      <c r="B195" s="73" t="s">
        <v>1730</v>
      </c>
      <c r="C195" s="69" t="s">
        <v>1731</v>
      </c>
      <c r="D195" s="74" t="s">
        <v>663</v>
      </c>
      <c r="E195" s="74" t="s">
        <v>111</v>
      </c>
      <c r="F195" s="92">
        <v>45098</v>
      </c>
      <c r="G195" s="76">
        <v>3547835.7240000004</v>
      </c>
      <c r="H195" s="78">
        <v>2.6254620000000002</v>
      </c>
      <c r="I195" s="76">
        <v>93.147068208000007</v>
      </c>
      <c r="J195" s="79">
        <f t="shared" si="2"/>
        <v>1.7876513399768638E-2</v>
      </c>
      <c r="K195" s="79">
        <f>I195/'סכום נכסי הקרן'!$C$42</f>
        <v>2.7138716998020828E-5</v>
      </c>
    </row>
    <row r="196" spans="2:11">
      <c r="B196" s="73" t="s">
        <v>1732</v>
      </c>
      <c r="C196" s="69" t="s">
        <v>1733</v>
      </c>
      <c r="D196" s="74" t="s">
        <v>663</v>
      </c>
      <c r="E196" s="74" t="s">
        <v>111</v>
      </c>
      <c r="F196" s="92">
        <v>45097</v>
      </c>
      <c r="G196" s="76">
        <v>7095671.4480000008</v>
      </c>
      <c r="H196" s="78">
        <v>2.3033679999999999</v>
      </c>
      <c r="I196" s="76">
        <v>163.43945812000001</v>
      </c>
      <c r="J196" s="79">
        <f t="shared" si="2"/>
        <v>3.1366823662219899E-2</v>
      </c>
      <c r="K196" s="79">
        <f>I196/'סכום נכסי הקרן'!$C$42</f>
        <v>4.7618645283863138E-5</v>
      </c>
    </row>
    <row r="197" spans="2:11">
      <c r="B197" s="73" t="s">
        <v>1734</v>
      </c>
      <c r="C197" s="69" t="s">
        <v>1735</v>
      </c>
      <c r="D197" s="74" t="s">
        <v>663</v>
      </c>
      <c r="E197" s="74" t="s">
        <v>111</v>
      </c>
      <c r="F197" s="92">
        <v>45097</v>
      </c>
      <c r="G197" s="76">
        <v>7539150.9135000017</v>
      </c>
      <c r="H197" s="78">
        <v>2.2965659999999999</v>
      </c>
      <c r="I197" s="76">
        <v>173.14159286900002</v>
      </c>
      <c r="J197" s="79">
        <f t="shared" si="2"/>
        <v>3.322882903913163E-2</v>
      </c>
      <c r="K197" s="79">
        <f>I197/'סכום נכסי הקרן'!$C$42</f>
        <v>5.0445395436018344E-5</v>
      </c>
    </row>
    <row r="198" spans="2:11">
      <c r="B198" s="73" t="s">
        <v>1736</v>
      </c>
      <c r="C198" s="69" t="s">
        <v>1737</v>
      </c>
      <c r="D198" s="74" t="s">
        <v>663</v>
      </c>
      <c r="E198" s="74" t="s">
        <v>111</v>
      </c>
      <c r="F198" s="92">
        <v>45097</v>
      </c>
      <c r="G198" s="76">
        <v>8426109.8444999997</v>
      </c>
      <c r="H198" s="78">
        <v>2.2965659999999999</v>
      </c>
      <c r="I198" s="76">
        <v>193.51119203000002</v>
      </c>
      <c r="J198" s="79">
        <f t="shared" si="2"/>
        <v>3.7138103043724058E-2</v>
      </c>
      <c r="K198" s="79">
        <f>I198/'סכום נכסי הקרן'!$C$42</f>
        <v>5.6380147840238653E-5</v>
      </c>
    </row>
    <row r="199" spans="2:11">
      <c r="B199" s="73" t="s">
        <v>1738</v>
      </c>
      <c r="C199" s="69" t="s">
        <v>1739</v>
      </c>
      <c r="D199" s="74" t="s">
        <v>663</v>
      </c>
      <c r="E199" s="74" t="s">
        <v>111</v>
      </c>
      <c r="F199" s="92">
        <v>45098</v>
      </c>
      <c r="G199" s="76">
        <v>3938934.7150000008</v>
      </c>
      <c r="H199" s="78">
        <v>2.0580910000000001</v>
      </c>
      <c r="I199" s="76">
        <v>81.066877899000019</v>
      </c>
      <c r="J199" s="79">
        <f t="shared" si="2"/>
        <v>1.5558118542204605E-2</v>
      </c>
      <c r="K199" s="79">
        <f>I199/'סכום נכסי הקרן'!$C$42</f>
        <v>2.3619112222633732E-5</v>
      </c>
    </row>
    <row r="200" spans="2:11">
      <c r="B200" s="73" t="s">
        <v>1740</v>
      </c>
      <c r="C200" s="69" t="s">
        <v>1741</v>
      </c>
      <c r="D200" s="74" t="s">
        <v>663</v>
      </c>
      <c r="E200" s="74" t="s">
        <v>111</v>
      </c>
      <c r="F200" s="92">
        <v>45050</v>
      </c>
      <c r="G200" s="76">
        <v>5321753.5860000011</v>
      </c>
      <c r="H200" s="78">
        <v>1.8539209999999999</v>
      </c>
      <c r="I200" s="76">
        <v>98.661115929000019</v>
      </c>
      <c r="J200" s="79">
        <f t="shared" si="2"/>
        <v>1.8934753340840178E-2</v>
      </c>
      <c r="K200" s="79">
        <f>I200/'סכום נכסי הקרן'!$C$42</f>
        <v>2.8745253666245761E-5</v>
      </c>
    </row>
    <row r="201" spans="2:11">
      <c r="B201" s="73" t="s">
        <v>1742</v>
      </c>
      <c r="C201" s="69" t="s">
        <v>1743</v>
      </c>
      <c r="D201" s="74" t="s">
        <v>663</v>
      </c>
      <c r="E201" s="74" t="s">
        <v>111</v>
      </c>
      <c r="F201" s="92">
        <v>45043</v>
      </c>
      <c r="G201" s="76">
        <v>11100000.000000002</v>
      </c>
      <c r="H201" s="78">
        <v>1.9373959999999999</v>
      </c>
      <c r="I201" s="76">
        <v>215.05100000000002</v>
      </c>
      <c r="J201" s="79">
        <f t="shared" si="2"/>
        <v>4.1271960106667852E-2</v>
      </c>
      <c r="K201" s="79">
        <f>I201/'סכום נכסי הקרן'!$C$42</f>
        <v>6.2655844584490428E-5</v>
      </c>
    </row>
    <row r="202" spans="2:11">
      <c r="B202" s="73" t="s">
        <v>1744</v>
      </c>
      <c r="C202" s="69" t="s">
        <v>1745</v>
      </c>
      <c r="D202" s="74" t="s">
        <v>663</v>
      </c>
      <c r="E202" s="74" t="s">
        <v>111</v>
      </c>
      <c r="F202" s="92">
        <v>45050</v>
      </c>
      <c r="G202" s="76">
        <v>3104356.2585000005</v>
      </c>
      <c r="H202" s="78">
        <v>1.798054</v>
      </c>
      <c r="I202" s="76">
        <v>55.818003557999994</v>
      </c>
      <c r="J202" s="79">
        <f t="shared" si="2"/>
        <v>1.0712428289473752E-2</v>
      </c>
      <c r="K202" s="79">
        <f>I202/'סכום נכסי הקרן'!$C$42</f>
        <v>1.6262766301698577E-5</v>
      </c>
    </row>
    <row r="203" spans="2:11">
      <c r="B203" s="73" t="s">
        <v>1746</v>
      </c>
      <c r="C203" s="69" t="s">
        <v>1747</v>
      </c>
      <c r="D203" s="74" t="s">
        <v>663</v>
      </c>
      <c r="E203" s="74" t="s">
        <v>111</v>
      </c>
      <c r="F203" s="92">
        <v>45050</v>
      </c>
      <c r="G203" s="76">
        <v>7400000.0000000009</v>
      </c>
      <c r="H203" s="78">
        <v>1.907667</v>
      </c>
      <c r="I203" s="76">
        <v>141.16732999999999</v>
      </c>
      <c r="J203" s="79">
        <f t="shared" si="2"/>
        <v>2.7092421854001215E-2</v>
      </c>
      <c r="K203" s="79">
        <f>I203/'סכום נכסי הקרן'!$C$42</f>
        <v>4.1129584558488317E-5</v>
      </c>
    </row>
    <row r="204" spans="2:11">
      <c r="B204" s="73" t="s">
        <v>1748</v>
      </c>
      <c r="C204" s="69" t="s">
        <v>1749</v>
      </c>
      <c r="D204" s="74" t="s">
        <v>663</v>
      </c>
      <c r="E204" s="74" t="s">
        <v>111</v>
      </c>
      <c r="F204" s="92">
        <v>45006</v>
      </c>
      <c r="G204" s="76">
        <v>2960000.0000000005</v>
      </c>
      <c r="H204" s="78">
        <v>1.813072</v>
      </c>
      <c r="I204" s="76">
        <v>53.666930000000008</v>
      </c>
      <c r="J204" s="79">
        <f t="shared" ref="J204:J267" si="3">IFERROR(I204/$I$11,0)</f>
        <v>1.0299600532000951E-2</v>
      </c>
      <c r="K204" s="79">
        <f>I204/'סכום נכסי הקרן'!$C$42</f>
        <v>1.5636043661302327E-5</v>
      </c>
    </row>
    <row r="205" spans="2:11">
      <c r="B205" s="73" t="s">
        <v>1750</v>
      </c>
      <c r="C205" s="69" t="s">
        <v>1751</v>
      </c>
      <c r="D205" s="74" t="s">
        <v>663</v>
      </c>
      <c r="E205" s="74" t="s">
        <v>111</v>
      </c>
      <c r="F205" s="92">
        <v>45034</v>
      </c>
      <c r="G205" s="76">
        <v>7400000.0000000009</v>
      </c>
      <c r="H205" s="78">
        <v>1.7725310000000001</v>
      </c>
      <c r="I205" s="76">
        <v>131.16732999999999</v>
      </c>
      <c r="J205" s="79">
        <f t="shared" si="3"/>
        <v>2.5173251047696299E-2</v>
      </c>
      <c r="K205" s="79">
        <f>I205/'סכום נכסי הקרן'!$C$42</f>
        <v>3.8216050346394888E-5</v>
      </c>
    </row>
    <row r="206" spans="2:11">
      <c r="B206" s="73" t="s">
        <v>1752</v>
      </c>
      <c r="C206" s="69" t="s">
        <v>1753</v>
      </c>
      <c r="D206" s="74" t="s">
        <v>663</v>
      </c>
      <c r="E206" s="74" t="s">
        <v>111</v>
      </c>
      <c r="F206" s="92">
        <v>45062</v>
      </c>
      <c r="G206" s="76">
        <v>76220000.000000015</v>
      </c>
      <c r="H206" s="78">
        <v>1.158455</v>
      </c>
      <c r="I206" s="76">
        <v>882.97471000000019</v>
      </c>
      <c r="J206" s="79">
        <f t="shared" si="3"/>
        <v>0.16945792861375497</v>
      </c>
      <c r="K206" s="79">
        <f>I206/'סכום נכסי הקרן'!$C$42</f>
        <v>2.5725770259982754E-4</v>
      </c>
    </row>
    <row r="207" spans="2:11">
      <c r="B207" s="73" t="s">
        <v>1754</v>
      </c>
      <c r="C207" s="69" t="s">
        <v>1755</v>
      </c>
      <c r="D207" s="74" t="s">
        <v>663</v>
      </c>
      <c r="E207" s="74" t="s">
        <v>111</v>
      </c>
      <c r="F207" s="92">
        <v>45069</v>
      </c>
      <c r="G207" s="76">
        <v>4434794.6550000003</v>
      </c>
      <c r="H207" s="78">
        <v>0.804392</v>
      </c>
      <c r="I207" s="76">
        <v>35.673128627000004</v>
      </c>
      <c r="J207" s="79">
        <f t="shared" si="3"/>
        <v>6.8462827030498583E-3</v>
      </c>
      <c r="K207" s="79">
        <f>I207/'סכום נכסי הקרן'!$C$42</f>
        <v>1.0393488070717404E-5</v>
      </c>
    </row>
    <row r="208" spans="2:11">
      <c r="B208" s="73" t="s">
        <v>1756</v>
      </c>
      <c r="C208" s="69" t="s">
        <v>1757</v>
      </c>
      <c r="D208" s="74" t="s">
        <v>663</v>
      </c>
      <c r="E208" s="74" t="s">
        <v>111</v>
      </c>
      <c r="F208" s="92">
        <v>45069</v>
      </c>
      <c r="G208" s="76">
        <v>2660876.7930000005</v>
      </c>
      <c r="H208" s="78">
        <v>0.38277</v>
      </c>
      <c r="I208" s="76">
        <v>10.185045292000002</v>
      </c>
      <c r="J208" s="79">
        <f t="shared" si="3"/>
        <v>1.9546841585299734E-3</v>
      </c>
      <c r="K208" s="79">
        <f>I208/'סכום נכסי הקרן'!$C$42</f>
        <v>2.9674477909963124E-6</v>
      </c>
    </row>
    <row r="209" spans="2:11">
      <c r="B209" s="73" t="s">
        <v>1758</v>
      </c>
      <c r="C209" s="69" t="s">
        <v>1759</v>
      </c>
      <c r="D209" s="74" t="s">
        <v>663</v>
      </c>
      <c r="E209" s="74" t="s">
        <v>111</v>
      </c>
      <c r="F209" s="92">
        <v>45069</v>
      </c>
      <c r="G209" s="76">
        <v>3104356.2585000005</v>
      </c>
      <c r="H209" s="78">
        <v>0.24493200000000001</v>
      </c>
      <c r="I209" s="76">
        <v>7.6035752950000006</v>
      </c>
      <c r="J209" s="79">
        <f t="shared" si="3"/>
        <v>1.459255972970529E-3</v>
      </c>
      <c r="K209" s="79">
        <f>I209/'סכום נכסי הקרן'!$C$42</f>
        <v>2.2153276756210898E-6</v>
      </c>
    </row>
    <row r="210" spans="2:11">
      <c r="B210" s="73" t="s">
        <v>1760</v>
      </c>
      <c r="C210" s="69" t="s">
        <v>1761</v>
      </c>
      <c r="D210" s="74" t="s">
        <v>663</v>
      </c>
      <c r="E210" s="74" t="s">
        <v>111</v>
      </c>
      <c r="F210" s="92">
        <v>45106</v>
      </c>
      <c r="G210" s="76">
        <v>8426109.8444999997</v>
      </c>
      <c r="H210" s="78">
        <v>0.64513500000000001</v>
      </c>
      <c r="I210" s="76">
        <v>54.359795132000009</v>
      </c>
      <c r="J210" s="79">
        <f t="shared" si="3"/>
        <v>1.0432573185405051E-2</v>
      </c>
      <c r="K210" s="79">
        <f>I210/'סכום נכסי הקרן'!$C$42</f>
        <v>1.5837912287947193E-5</v>
      </c>
    </row>
    <row r="211" spans="2:11">
      <c r="B211" s="75"/>
      <c r="C211" s="69"/>
      <c r="D211" s="69"/>
      <c r="E211" s="69"/>
      <c r="F211" s="69"/>
      <c r="G211" s="76"/>
      <c r="H211" s="78"/>
      <c r="I211" s="69"/>
      <c r="J211" s="79"/>
      <c r="K211" s="69"/>
    </row>
    <row r="212" spans="2:11">
      <c r="B212" s="71" t="s">
        <v>172</v>
      </c>
      <c r="C212" s="72"/>
      <c r="D212" s="72"/>
      <c r="E212" s="72"/>
      <c r="F212" s="72"/>
      <c r="G212" s="80"/>
      <c r="H212" s="82"/>
      <c r="I212" s="80">
        <v>-1506.6910525440007</v>
      </c>
      <c r="J212" s="83">
        <f t="shared" si="3"/>
        <v>-0.28915974821632723</v>
      </c>
      <c r="K212" s="83">
        <f>I212/'סכום נכסי הקרן'!$C$42</f>
        <v>-4.3897959286420059E-4</v>
      </c>
    </row>
    <row r="213" spans="2:11">
      <c r="B213" s="73" t="s">
        <v>1762</v>
      </c>
      <c r="C213" s="69" t="s">
        <v>1763</v>
      </c>
      <c r="D213" s="74" t="s">
        <v>663</v>
      </c>
      <c r="E213" s="74" t="s">
        <v>115</v>
      </c>
      <c r="F213" s="92">
        <v>45104</v>
      </c>
      <c r="G213" s="76">
        <v>1054231.0000000002</v>
      </c>
      <c r="H213" s="78">
        <v>-0.94866300000000003</v>
      </c>
      <c r="I213" s="76">
        <v>-10.001100000000003</v>
      </c>
      <c r="J213" s="79">
        <f t="shared" si="3"/>
        <v>-1.9193819150936102E-3</v>
      </c>
      <c r="K213" s="79">
        <f>I213/'סכום נכסי הקרן'!$C$42</f>
        <v>-2.9138547008567609E-6</v>
      </c>
    </row>
    <row r="214" spans="2:11">
      <c r="B214" s="73" t="s">
        <v>1764</v>
      </c>
      <c r="C214" s="69" t="s">
        <v>1765</v>
      </c>
      <c r="D214" s="74" t="s">
        <v>663</v>
      </c>
      <c r="E214" s="74" t="s">
        <v>115</v>
      </c>
      <c r="F214" s="92">
        <v>45055</v>
      </c>
      <c r="G214" s="76">
        <v>3076704.5946700005</v>
      </c>
      <c r="H214" s="78">
        <v>-2.2450290000000002</v>
      </c>
      <c r="I214" s="76">
        <v>-69.07289857100001</v>
      </c>
      <c r="J214" s="79">
        <f t="shared" si="3"/>
        <v>-1.3256269044432377E-2</v>
      </c>
      <c r="K214" s="79">
        <f>I214/'סכום נכסי הקרן'!$C$42</f>
        <v>-2.012462531150679E-5</v>
      </c>
    </row>
    <row r="215" spans="2:11">
      <c r="B215" s="73" t="s">
        <v>1766</v>
      </c>
      <c r="C215" s="69" t="s">
        <v>1767</v>
      </c>
      <c r="D215" s="74" t="s">
        <v>663</v>
      </c>
      <c r="E215" s="74" t="s">
        <v>115</v>
      </c>
      <c r="F215" s="92">
        <v>45097</v>
      </c>
      <c r="G215" s="76">
        <v>2938590.8258550004</v>
      </c>
      <c r="H215" s="78">
        <v>-2.5966619999999998</v>
      </c>
      <c r="I215" s="76">
        <v>-76.305276520000021</v>
      </c>
      <c r="J215" s="79">
        <f t="shared" si="3"/>
        <v>-1.4644285906420801E-2</v>
      </c>
      <c r="K215" s="79">
        <f>I215/'סכום נכסי הקרן'!$C$42</f>
        <v>-2.2231803370426957E-5</v>
      </c>
    </row>
    <row r="216" spans="2:11">
      <c r="B216" s="73" t="s">
        <v>1768</v>
      </c>
      <c r="C216" s="69" t="s">
        <v>1769</v>
      </c>
      <c r="D216" s="74" t="s">
        <v>663</v>
      </c>
      <c r="E216" s="74" t="s">
        <v>115</v>
      </c>
      <c r="F216" s="92">
        <v>44971</v>
      </c>
      <c r="G216" s="76">
        <v>2678172.9068680005</v>
      </c>
      <c r="H216" s="78">
        <v>-5.5968660000000003</v>
      </c>
      <c r="I216" s="76">
        <v>-149.89375180700003</v>
      </c>
      <c r="J216" s="79">
        <f t="shared" si="3"/>
        <v>-2.876717125155092E-2</v>
      </c>
      <c r="K216" s="79">
        <f>I216/'סכום נכסי הקרן'!$C$42</f>
        <v>-4.3672057406873598E-5</v>
      </c>
    </row>
    <row r="217" spans="2:11">
      <c r="B217" s="73" t="s">
        <v>1770</v>
      </c>
      <c r="C217" s="69" t="s">
        <v>1771</v>
      </c>
      <c r="D217" s="74" t="s">
        <v>663</v>
      </c>
      <c r="E217" s="74" t="s">
        <v>115</v>
      </c>
      <c r="F217" s="92">
        <v>44971</v>
      </c>
      <c r="G217" s="76">
        <v>1506923.0104540002</v>
      </c>
      <c r="H217" s="78">
        <v>-5.6602509999999997</v>
      </c>
      <c r="I217" s="76">
        <v>-85.295620253999999</v>
      </c>
      <c r="J217" s="79">
        <f t="shared" si="3"/>
        <v>-1.636968642971471E-2</v>
      </c>
      <c r="K217" s="79">
        <f>I217/'סכום נכסי הקרן'!$C$42</f>
        <v>-2.485117077517583E-5</v>
      </c>
    </row>
    <row r="218" spans="2:11">
      <c r="B218" s="73" t="s">
        <v>1772</v>
      </c>
      <c r="C218" s="69" t="s">
        <v>1773</v>
      </c>
      <c r="D218" s="74" t="s">
        <v>663</v>
      </c>
      <c r="E218" s="74" t="s">
        <v>111</v>
      </c>
      <c r="F218" s="92">
        <v>45026</v>
      </c>
      <c r="G218" s="76">
        <v>3049577.6749210004</v>
      </c>
      <c r="H218" s="78">
        <v>1.573674</v>
      </c>
      <c r="I218" s="76">
        <v>47.990404731000012</v>
      </c>
      <c r="J218" s="79">
        <f t="shared" si="3"/>
        <v>9.210178374249256E-3</v>
      </c>
      <c r="K218" s="79">
        <f>I218/'סכום נכסי הקרן'!$C$42</f>
        <v>1.3982168603597893E-5</v>
      </c>
    </row>
    <row r="219" spans="2:11">
      <c r="B219" s="73" t="s">
        <v>1774</v>
      </c>
      <c r="C219" s="69" t="s">
        <v>1775</v>
      </c>
      <c r="D219" s="74" t="s">
        <v>663</v>
      </c>
      <c r="E219" s="74" t="s">
        <v>113</v>
      </c>
      <c r="F219" s="92">
        <v>45000</v>
      </c>
      <c r="G219" s="76">
        <v>4018500.0000000005</v>
      </c>
      <c r="H219" s="78">
        <v>2.121902</v>
      </c>
      <c r="I219" s="76">
        <v>85.268649999999994</v>
      </c>
      <c r="J219" s="79">
        <f t="shared" si="3"/>
        <v>1.6364510377303167E-2</v>
      </c>
      <c r="K219" s="79">
        <f>I219/'סכום נכסי הקרן'!$C$42</f>
        <v>2.4843312899402043E-5</v>
      </c>
    </row>
    <row r="220" spans="2:11">
      <c r="B220" s="73" t="s">
        <v>1776</v>
      </c>
      <c r="C220" s="69" t="s">
        <v>1777</v>
      </c>
      <c r="D220" s="74" t="s">
        <v>663</v>
      </c>
      <c r="E220" s="74" t="s">
        <v>113</v>
      </c>
      <c r="F220" s="92">
        <v>44987</v>
      </c>
      <c r="G220" s="76">
        <v>42395175.000000007</v>
      </c>
      <c r="H220" s="78">
        <v>1.458969</v>
      </c>
      <c r="I220" s="76">
        <v>618.53225000000009</v>
      </c>
      <c r="J220" s="79">
        <f t="shared" si="3"/>
        <v>0.11870690369580941</v>
      </c>
      <c r="K220" s="79">
        <f>I220/'סכום נכסי הקרן'!$C$42</f>
        <v>1.8021148716581268E-4</v>
      </c>
    </row>
    <row r="221" spans="2:11">
      <c r="B221" s="73" t="s">
        <v>1778</v>
      </c>
      <c r="C221" s="69" t="s">
        <v>1779</v>
      </c>
      <c r="D221" s="74" t="s">
        <v>663</v>
      </c>
      <c r="E221" s="74" t="s">
        <v>113</v>
      </c>
      <c r="F221" s="92">
        <v>45078</v>
      </c>
      <c r="G221" s="76">
        <v>2889927.9439650006</v>
      </c>
      <c r="H221" s="78">
        <v>1.221822</v>
      </c>
      <c r="I221" s="76">
        <v>35.30978446200001</v>
      </c>
      <c r="J221" s="79">
        <f t="shared" si="3"/>
        <v>6.7765507516389352E-3</v>
      </c>
      <c r="K221" s="79">
        <f>I221/'סכום נכסי הקרן'!$C$42</f>
        <v>1.0287626505168204E-5</v>
      </c>
    </row>
    <row r="222" spans="2:11">
      <c r="B222" s="73" t="s">
        <v>1780</v>
      </c>
      <c r="C222" s="69" t="s">
        <v>1781</v>
      </c>
      <c r="D222" s="74" t="s">
        <v>663</v>
      </c>
      <c r="E222" s="74" t="s">
        <v>113</v>
      </c>
      <c r="F222" s="92">
        <v>45068</v>
      </c>
      <c r="G222" s="76">
        <v>3853237.2586200004</v>
      </c>
      <c r="H222" s="78">
        <v>0.23438200000000001</v>
      </c>
      <c r="I222" s="76">
        <v>9.0313032580000012</v>
      </c>
      <c r="J222" s="79">
        <f t="shared" si="3"/>
        <v>1.7332613555640078E-3</v>
      </c>
      <c r="K222" s="79">
        <f>I222/'סכום נכסי הקרן'!$C$42</f>
        <v>2.6313011021973859E-6</v>
      </c>
    </row>
    <row r="223" spans="2:11">
      <c r="B223" s="73" t="s">
        <v>1782</v>
      </c>
      <c r="C223" s="69" t="s">
        <v>1783</v>
      </c>
      <c r="D223" s="74" t="s">
        <v>663</v>
      </c>
      <c r="E223" s="74" t="s">
        <v>113</v>
      </c>
      <c r="F223" s="92">
        <v>45068</v>
      </c>
      <c r="G223" s="76">
        <v>1528771.8823570001</v>
      </c>
      <c r="H223" s="78">
        <v>0.23438200000000001</v>
      </c>
      <c r="I223" s="76">
        <v>3.5831695310000002</v>
      </c>
      <c r="J223" s="79">
        <f t="shared" si="3"/>
        <v>6.8767143579364786E-4</v>
      </c>
      <c r="K223" s="79">
        <f>I223/'סכום נכסי הקרן'!$C$42</f>
        <v>1.0439687016299271E-6</v>
      </c>
    </row>
    <row r="224" spans="2:11">
      <c r="B224" s="73" t="s">
        <v>1784</v>
      </c>
      <c r="C224" s="69" t="s">
        <v>1785</v>
      </c>
      <c r="D224" s="74" t="s">
        <v>663</v>
      </c>
      <c r="E224" s="74" t="s">
        <v>113</v>
      </c>
      <c r="F224" s="92">
        <v>45103</v>
      </c>
      <c r="G224" s="76">
        <v>4018500.0000000005</v>
      </c>
      <c r="H224" s="78">
        <v>-0.30241000000000001</v>
      </c>
      <c r="I224" s="76">
        <v>-12.152350000000002</v>
      </c>
      <c r="J224" s="79">
        <f t="shared" si="3"/>
        <v>-2.3322435347999551E-3</v>
      </c>
      <c r="K224" s="79">
        <f>I224/'סכום נכסי הקרן'!$C$42</f>
        <v>-3.5406287482333598E-6</v>
      </c>
    </row>
    <row r="225" spans="2:11">
      <c r="B225" s="73" t="s">
        <v>1786</v>
      </c>
      <c r="C225" s="69" t="s">
        <v>1787</v>
      </c>
      <c r="D225" s="74" t="s">
        <v>663</v>
      </c>
      <c r="E225" s="74" t="s">
        <v>113</v>
      </c>
      <c r="F225" s="92">
        <v>45097</v>
      </c>
      <c r="G225" s="76">
        <v>3567134.3921670006</v>
      </c>
      <c r="H225" s="78">
        <v>-0.68732599999999999</v>
      </c>
      <c r="I225" s="76">
        <v>-24.517846631000005</v>
      </c>
      <c r="J225" s="79">
        <f t="shared" si="3"/>
        <v>-4.705393548767655E-3</v>
      </c>
      <c r="K225" s="79">
        <f>I225/'סכום נכסי הקרן'!$C$42</f>
        <v>-7.1433584966278152E-6</v>
      </c>
    </row>
    <row r="226" spans="2:11">
      <c r="B226" s="73" t="s">
        <v>1788</v>
      </c>
      <c r="C226" s="69" t="s">
        <v>1789</v>
      </c>
      <c r="D226" s="74" t="s">
        <v>663</v>
      </c>
      <c r="E226" s="74" t="s">
        <v>114</v>
      </c>
      <c r="F226" s="92">
        <v>45078</v>
      </c>
      <c r="G226" s="76">
        <v>2799134.5128530003</v>
      </c>
      <c r="H226" s="78">
        <v>1.1746160000000001</v>
      </c>
      <c r="I226" s="76">
        <v>32.879079745000013</v>
      </c>
      <c r="J226" s="79">
        <f t="shared" si="3"/>
        <v>6.3100569984775312E-3</v>
      </c>
      <c r="K226" s="79">
        <f>I226/'סכום נכסי הקרן'!$C$42</f>
        <v>9.5794323699205666E-6</v>
      </c>
    </row>
    <row r="227" spans="2:11">
      <c r="B227" s="73" t="s">
        <v>1790</v>
      </c>
      <c r="C227" s="69" t="s">
        <v>1791</v>
      </c>
      <c r="D227" s="74" t="s">
        <v>663</v>
      </c>
      <c r="E227" s="74" t="s">
        <v>111</v>
      </c>
      <c r="F227" s="92">
        <v>44971</v>
      </c>
      <c r="G227" s="76">
        <v>4292340.468754001</v>
      </c>
      <c r="H227" s="78">
        <v>-11.438796</v>
      </c>
      <c r="I227" s="76">
        <v>-490.99205514700014</v>
      </c>
      <c r="J227" s="79">
        <f t="shared" si="3"/>
        <v>-9.4229761836577608E-2</v>
      </c>
      <c r="K227" s="79">
        <f>I227/'סכום נכסי הקרן'!$C$42</f>
        <v>-1.4305221505368489E-4</v>
      </c>
    </row>
    <row r="228" spans="2:11">
      <c r="B228" s="73" t="s">
        <v>1792</v>
      </c>
      <c r="C228" s="69" t="s">
        <v>1793</v>
      </c>
      <c r="D228" s="74" t="s">
        <v>663</v>
      </c>
      <c r="E228" s="74" t="s">
        <v>111</v>
      </c>
      <c r="F228" s="92">
        <v>44971</v>
      </c>
      <c r="G228" s="76">
        <v>9504603.9608700015</v>
      </c>
      <c r="H228" s="78">
        <v>-11.269545000000001</v>
      </c>
      <c r="I228" s="76">
        <v>-1071.1256479980002</v>
      </c>
      <c r="J228" s="79">
        <f t="shared" si="3"/>
        <v>-0.20556730735221979</v>
      </c>
      <c r="K228" s="79">
        <f>I228/'סכום נכסי הקרן'!$C$42</f>
        <v>-3.120761220892918E-4</v>
      </c>
    </row>
    <row r="229" spans="2:11">
      <c r="B229" s="73" t="s">
        <v>1794</v>
      </c>
      <c r="C229" s="69" t="s">
        <v>1795</v>
      </c>
      <c r="D229" s="74" t="s">
        <v>663</v>
      </c>
      <c r="E229" s="74" t="s">
        <v>111</v>
      </c>
      <c r="F229" s="92">
        <v>44971</v>
      </c>
      <c r="G229" s="76">
        <v>5518802.2998600006</v>
      </c>
      <c r="H229" s="78">
        <v>-11.216870999999999</v>
      </c>
      <c r="I229" s="76">
        <v>-619.03693385300005</v>
      </c>
      <c r="J229" s="79">
        <f t="shared" si="3"/>
        <v>-0.11880376114751851</v>
      </c>
      <c r="K229" s="79">
        <f>I229/'סכום נכסי הקרן'!$C$42</f>
        <v>-1.8035852853301332E-4</v>
      </c>
    </row>
    <row r="230" spans="2:11">
      <c r="B230" s="73" t="s">
        <v>1796</v>
      </c>
      <c r="C230" s="69" t="s">
        <v>1797</v>
      </c>
      <c r="D230" s="74" t="s">
        <v>663</v>
      </c>
      <c r="E230" s="74" t="s">
        <v>111</v>
      </c>
      <c r="F230" s="92">
        <v>44971</v>
      </c>
      <c r="G230" s="76">
        <v>10900860.942735001</v>
      </c>
      <c r="H230" s="78">
        <v>-11.095103</v>
      </c>
      <c r="I230" s="76">
        <v>-1209.4617584790001</v>
      </c>
      <c r="J230" s="79">
        <f t="shared" si="3"/>
        <v>-0.23211636982151043</v>
      </c>
      <c r="K230" s="79">
        <f>I230/'סכום נכסי הקרן'!$C$42</f>
        <v>-3.5238082115472479E-4</v>
      </c>
    </row>
    <row r="231" spans="2:11">
      <c r="B231" s="73" t="s">
        <v>1798</v>
      </c>
      <c r="C231" s="69" t="s">
        <v>1799</v>
      </c>
      <c r="D231" s="74" t="s">
        <v>663</v>
      </c>
      <c r="E231" s="74" t="s">
        <v>111</v>
      </c>
      <c r="F231" s="92">
        <v>44987</v>
      </c>
      <c r="G231" s="76">
        <v>956592.39864200016</v>
      </c>
      <c r="H231" s="78">
        <v>-7.7511320000000001</v>
      </c>
      <c r="I231" s="76">
        <v>-74.146738984999999</v>
      </c>
      <c r="J231" s="79">
        <f t="shared" si="3"/>
        <v>-1.4230025684272261E-2</v>
      </c>
      <c r="K231" s="79">
        <f>I231/'סכום נכסי הקרן'!$C$42</f>
        <v>-2.1602906074795919E-5</v>
      </c>
    </row>
    <row r="232" spans="2:11">
      <c r="B232" s="73" t="s">
        <v>1800</v>
      </c>
      <c r="C232" s="69" t="s">
        <v>1801</v>
      </c>
      <c r="D232" s="74" t="s">
        <v>663</v>
      </c>
      <c r="E232" s="74" t="s">
        <v>111</v>
      </c>
      <c r="F232" s="92">
        <v>44987</v>
      </c>
      <c r="G232" s="76">
        <v>4286269.7862250013</v>
      </c>
      <c r="H232" s="78">
        <v>-7.7350180000000002</v>
      </c>
      <c r="I232" s="76">
        <v>-331.54375927600006</v>
      </c>
      <c r="J232" s="79">
        <f t="shared" si="3"/>
        <v>-6.3628910381508405E-2</v>
      </c>
      <c r="K232" s="79">
        <f>I232/'סכום נכסי הקרן'!$C$42</f>
        <v>-9.6596408545669471E-5</v>
      </c>
    </row>
    <row r="233" spans="2:11">
      <c r="B233" s="73" t="s">
        <v>1802</v>
      </c>
      <c r="C233" s="69" t="s">
        <v>1803</v>
      </c>
      <c r="D233" s="74" t="s">
        <v>663</v>
      </c>
      <c r="E233" s="74" t="s">
        <v>111</v>
      </c>
      <c r="F233" s="92">
        <v>44987</v>
      </c>
      <c r="G233" s="76">
        <v>1336776.5570770002</v>
      </c>
      <c r="H233" s="78">
        <v>-7.7350180000000002</v>
      </c>
      <c r="I233" s="76">
        <v>-103.39991336000004</v>
      </c>
      <c r="J233" s="79">
        <f t="shared" si="3"/>
        <v>-1.9844209509496974E-2</v>
      </c>
      <c r="K233" s="79">
        <f>I233/'סכום נכסי הקרן'!$C$42</f>
        <v>-3.0125918510185666E-5</v>
      </c>
    </row>
    <row r="234" spans="2:11">
      <c r="B234" s="73" t="s">
        <v>1804</v>
      </c>
      <c r="C234" s="69" t="s">
        <v>1805</v>
      </c>
      <c r="D234" s="74" t="s">
        <v>663</v>
      </c>
      <c r="E234" s="74" t="s">
        <v>111</v>
      </c>
      <c r="F234" s="92">
        <v>45104</v>
      </c>
      <c r="G234" s="76">
        <v>6650800.0000000009</v>
      </c>
      <c r="H234" s="78">
        <v>-0.54414399999999996</v>
      </c>
      <c r="I234" s="76">
        <v>-36.189900000000002</v>
      </c>
      <c r="J234" s="79">
        <f t="shared" si="3"/>
        <v>-6.9454599563094285E-3</v>
      </c>
      <c r="K234" s="79">
        <f>I234/'סכום נכסי הקרן'!$C$42</f>
        <v>-1.0544051178224003E-5</v>
      </c>
    </row>
    <row r="235" spans="2:11">
      <c r="B235" s="73" t="s">
        <v>1806</v>
      </c>
      <c r="C235" s="69" t="s">
        <v>1807</v>
      </c>
      <c r="D235" s="74" t="s">
        <v>663</v>
      </c>
      <c r="E235" s="74" t="s">
        <v>115</v>
      </c>
      <c r="F235" s="92">
        <v>45077</v>
      </c>
      <c r="G235" s="76">
        <v>3738177.1105930004</v>
      </c>
      <c r="H235" s="78">
        <v>-2.266187</v>
      </c>
      <c r="I235" s="76">
        <v>-84.714075082999997</v>
      </c>
      <c r="J235" s="79">
        <f t="shared" si="3"/>
        <v>-1.6258077978241629E-2</v>
      </c>
      <c r="K235" s="79">
        <f>I235/'סכום נכסי הקרן'!$C$42</f>
        <v>-2.4681735600017208E-5</v>
      </c>
    </row>
    <row r="236" spans="2:11">
      <c r="B236" s="73" t="s">
        <v>1808</v>
      </c>
      <c r="C236" s="69" t="s">
        <v>1809</v>
      </c>
      <c r="D236" s="74" t="s">
        <v>663</v>
      </c>
      <c r="E236" s="74" t="s">
        <v>115</v>
      </c>
      <c r="F236" s="92">
        <v>45078</v>
      </c>
      <c r="G236" s="76">
        <v>1905813.4695490003</v>
      </c>
      <c r="H236" s="78">
        <v>-1.5885640000000001</v>
      </c>
      <c r="I236" s="76">
        <v>-30.275068526000002</v>
      </c>
      <c r="J236" s="79">
        <f t="shared" si="3"/>
        <v>-5.8103027673980009E-3</v>
      </c>
      <c r="K236" s="79">
        <f>I236/'סכום נכסי הקרן'!$C$42</f>
        <v>-8.8207447923974016E-6</v>
      </c>
    </row>
    <row r="237" spans="2:11">
      <c r="B237" s="73" t="s">
        <v>1810</v>
      </c>
      <c r="C237" s="69" t="s">
        <v>1811</v>
      </c>
      <c r="D237" s="74" t="s">
        <v>663</v>
      </c>
      <c r="E237" s="74" t="s">
        <v>115</v>
      </c>
      <c r="F237" s="92">
        <v>45083</v>
      </c>
      <c r="G237" s="76">
        <v>3848581.3235290004</v>
      </c>
      <c r="H237" s="78">
        <v>0.66752199999999995</v>
      </c>
      <c r="I237" s="76">
        <v>25.690137853000007</v>
      </c>
      <c r="J237" s="79">
        <f t="shared" si="3"/>
        <v>4.9303762577426469E-3</v>
      </c>
      <c r="K237" s="79">
        <f>I237/'סכום נכסי הקרן'!$C$42</f>
        <v>7.4849095548111974E-6</v>
      </c>
    </row>
    <row r="238" spans="2:11">
      <c r="B238" s="73" t="s">
        <v>1812</v>
      </c>
      <c r="C238" s="69" t="s">
        <v>1813</v>
      </c>
      <c r="D238" s="74" t="s">
        <v>663</v>
      </c>
      <c r="E238" s="74" t="s">
        <v>115</v>
      </c>
      <c r="F238" s="92">
        <v>45084</v>
      </c>
      <c r="G238" s="76">
        <v>2969981.9804540006</v>
      </c>
      <c r="H238" s="78">
        <v>0.98641900000000005</v>
      </c>
      <c r="I238" s="76">
        <v>29.296452937000002</v>
      </c>
      <c r="J238" s="79">
        <f t="shared" si="3"/>
        <v>5.6224897204976317E-3</v>
      </c>
      <c r="K238" s="79">
        <f>I238/'סכום נכסי הקרן'!$C$42</f>
        <v>8.5356217924934555E-6</v>
      </c>
    </row>
    <row r="239" spans="2:11">
      <c r="B239" s="73" t="s">
        <v>1814</v>
      </c>
      <c r="C239" s="69" t="s">
        <v>1815</v>
      </c>
      <c r="D239" s="74" t="s">
        <v>663</v>
      </c>
      <c r="E239" s="74" t="s">
        <v>115</v>
      </c>
      <c r="F239" s="92">
        <v>45085</v>
      </c>
      <c r="G239" s="76">
        <v>2971755.8983160006</v>
      </c>
      <c r="H239" s="78">
        <v>1.0455220000000001</v>
      </c>
      <c r="I239" s="76">
        <v>31.070370799000003</v>
      </c>
      <c r="J239" s="79">
        <f t="shared" si="3"/>
        <v>5.9629348578509557E-3</v>
      </c>
      <c r="K239" s="79">
        <f>I239/'סכום נכסי הקרן'!$C$42</f>
        <v>9.0524588305315192E-6</v>
      </c>
    </row>
    <row r="240" spans="2:11">
      <c r="B240" s="73" t="s">
        <v>1816</v>
      </c>
      <c r="C240" s="69" t="s">
        <v>1817</v>
      </c>
      <c r="D240" s="74" t="s">
        <v>663</v>
      </c>
      <c r="E240" s="74" t="s">
        <v>115</v>
      </c>
      <c r="F240" s="92">
        <v>45089</v>
      </c>
      <c r="G240" s="76">
        <v>2097303.0882430007</v>
      </c>
      <c r="H240" s="78">
        <v>1.851102</v>
      </c>
      <c r="I240" s="76">
        <v>38.823219125000008</v>
      </c>
      <c r="J240" s="79">
        <f t="shared" si="3"/>
        <v>7.4508388751478704E-3</v>
      </c>
      <c r="K240" s="79">
        <f>I240/'סכום נכסי הקרן'!$C$42</f>
        <v>1.1311277714428748E-5</v>
      </c>
    </row>
    <row r="241" spans="2:11">
      <c r="B241" s="73" t="s">
        <v>1818</v>
      </c>
      <c r="C241" s="69" t="s">
        <v>1819</v>
      </c>
      <c r="D241" s="74" t="s">
        <v>663</v>
      </c>
      <c r="E241" s="74" t="s">
        <v>115</v>
      </c>
      <c r="F241" s="92">
        <v>45090</v>
      </c>
      <c r="G241" s="76">
        <v>1804074.4656540004</v>
      </c>
      <c r="H241" s="78">
        <v>2.1985320000000002</v>
      </c>
      <c r="I241" s="76">
        <v>39.663149096000005</v>
      </c>
      <c r="J241" s="79">
        <f t="shared" si="3"/>
        <v>7.6120357831162434E-3</v>
      </c>
      <c r="K241" s="79">
        <f>I241/'סכום נכסי הקרן'!$C$42</f>
        <v>1.1555994185055861E-5</v>
      </c>
    </row>
    <row r="242" spans="2:11">
      <c r="B242" s="73" t="s">
        <v>1820</v>
      </c>
      <c r="C242" s="69" t="s">
        <v>1821</v>
      </c>
      <c r="D242" s="74" t="s">
        <v>663</v>
      </c>
      <c r="E242" s="74" t="s">
        <v>115</v>
      </c>
      <c r="F242" s="92">
        <v>45090</v>
      </c>
      <c r="G242" s="76">
        <v>2711220.5819240003</v>
      </c>
      <c r="H242" s="78">
        <v>2.3828239999999998</v>
      </c>
      <c r="I242" s="76">
        <v>64.60360720700001</v>
      </c>
      <c r="J242" s="79">
        <f t="shared" si="3"/>
        <v>1.2398535693366429E-2</v>
      </c>
      <c r="K242" s="79">
        <f>I242/'סכום נכסי הקרן'!$C$42</f>
        <v>1.882248198222402E-5</v>
      </c>
    </row>
    <row r="243" spans="2:11">
      <c r="B243" s="73" t="s">
        <v>1822</v>
      </c>
      <c r="C243" s="69" t="s">
        <v>1823</v>
      </c>
      <c r="D243" s="74" t="s">
        <v>663</v>
      </c>
      <c r="E243" s="74" t="s">
        <v>115</v>
      </c>
      <c r="F243" s="92">
        <v>44971</v>
      </c>
      <c r="G243" s="76">
        <v>1114654.6000000003</v>
      </c>
      <c r="H243" s="78">
        <v>5.3534179999999996</v>
      </c>
      <c r="I243" s="76">
        <v>59.672120000000007</v>
      </c>
      <c r="J243" s="79">
        <f t="shared" si="3"/>
        <v>1.1452099065432372E-2</v>
      </c>
      <c r="K243" s="79">
        <f>I243/'סכום נכסי הקרן'!$C$42</f>
        <v>1.7385676312814461E-5</v>
      </c>
    </row>
    <row r="244" spans="2:11">
      <c r="B244" s="73" t="s">
        <v>1824</v>
      </c>
      <c r="C244" s="69" t="s">
        <v>1825</v>
      </c>
      <c r="D244" s="74" t="s">
        <v>663</v>
      </c>
      <c r="E244" s="74" t="s">
        <v>111</v>
      </c>
      <c r="F244" s="92">
        <v>44970</v>
      </c>
      <c r="G244" s="76">
        <v>9459132.6551840026</v>
      </c>
      <c r="H244" s="78">
        <v>-0.36926300000000001</v>
      </c>
      <c r="I244" s="76">
        <v>-34.929067889000002</v>
      </c>
      <c r="J244" s="79">
        <f t="shared" si="3"/>
        <v>-6.7034847384011284E-3</v>
      </c>
      <c r="K244" s="79">
        <f>I244/'סכום נכסי הקרן'!$C$42</f>
        <v>-1.0176703429113554E-5</v>
      </c>
    </row>
    <row r="245" spans="2:11">
      <c r="B245" s="73" t="s">
        <v>1824</v>
      </c>
      <c r="C245" s="69" t="s">
        <v>1826</v>
      </c>
      <c r="D245" s="74" t="s">
        <v>663</v>
      </c>
      <c r="E245" s="74" t="s">
        <v>111</v>
      </c>
      <c r="F245" s="92">
        <v>44970</v>
      </c>
      <c r="G245" s="76">
        <v>768285.95</v>
      </c>
      <c r="H245" s="78">
        <v>-0.36926199999999998</v>
      </c>
      <c r="I245" s="76">
        <v>-2.8369899999999997</v>
      </c>
      <c r="J245" s="79">
        <f t="shared" si="3"/>
        <v>-5.4446683857789827E-4</v>
      </c>
      <c r="K245" s="79">
        <f>I245/'סכום נכסי הקרן'!$C$42</f>
        <v>-8.2656674243669388E-7</v>
      </c>
    </row>
    <row r="246" spans="2:11">
      <c r="B246" s="73" t="s">
        <v>1827</v>
      </c>
      <c r="C246" s="69" t="s">
        <v>1828</v>
      </c>
      <c r="D246" s="74" t="s">
        <v>663</v>
      </c>
      <c r="E246" s="74" t="s">
        <v>111</v>
      </c>
      <c r="F246" s="92">
        <v>44970</v>
      </c>
      <c r="G246" s="76">
        <v>1999576.7656590003</v>
      </c>
      <c r="H246" s="78">
        <v>-0.37077100000000002</v>
      </c>
      <c r="I246" s="76">
        <v>-7.4138487870000009</v>
      </c>
      <c r="J246" s="79">
        <f t="shared" si="3"/>
        <v>-1.4228442154369516E-3</v>
      </c>
      <c r="K246" s="79">
        <f>I246/'סכום נכסי הקרן'!$C$42</f>
        <v>-2.1600502084211881E-6</v>
      </c>
    </row>
    <row r="247" spans="2:11">
      <c r="B247" s="73" t="s">
        <v>1829</v>
      </c>
      <c r="C247" s="69" t="s">
        <v>1830</v>
      </c>
      <c r="D247" s="74" t="s">
        <v>663</v>
      </c>
      <c r="E247" s="74" t="s">
        <v>111</v>
      </c>
      <c r="F247" s="92">
        <v>44970</v>
      </c>
      <c r="G247" s="76">
        <v>2665100.9782980005</v>
      </c>
      <c r="H247" s="78">
        <v>-0.40847099999999997</v>
      </c>
      <c r="I247" s="76">
        <v>-10.886162114999999</v>
      </c>
      <c r="J247" s="79">
        <f t="shared" si="3"/>
        <v>-2.089240452381058E-3</v>
      </c>
      <c r="K247" s="79">
        <f>I247/'סכום נכסי הקרן'!$C$42</f>
        <v>-3.171720576044787E-6</v>
      </c>
    </row>
    <row r="248" spans="2:11">
      <c r="B248" s="73" t="s">
        <v>1831</v>
      </c>
      <c r="C248" s="69" t="s">
        <v>1832</v>
      </c>
      <c r="D248" s="74" t="s">
        <v>663</v>
      </c>
      <c r="E248" s="74" t="s">
        <v>113</v>
      </c>
      <c r="F248" s="92">
        <v>44987</v>
      </c>
      <c r="G248" s="76">
        <v>7911303.0930790007</v>
      </c>
      <c r="H248" s="78">
        <v>-1.478753</v>
      </c>
      <c r="I248" s="76">
        <v>-116.98865564000002</v>
      </c>
      <c r="J248" s="79">
        <f t="shared" si="3"/>
        <v>-2.2452121257314699E-2</v>
      </c>
      <c r="K248" s="79">
        <f>I248/'סכום נכסי הקרן'!$C$42</f>
        <v>-3.4085045063395706E-5</v>
      </c>
    </row>
    <row r="249" spans="2:11">
      <c r="B249" s="73" t="s">
        <v>1833</v>
      </c>
      <c r="C249" s="69" t="s">
        <v>1834</v>
      </c>
      <c r="D249" s="74" t="s">
        <v>663</v>
      </c>
      <c r="E249" s="74" t="s">
        <v>113</v>
      </c>
      <c r="F249" s="92">
        <v>44987</v>
      </c>
      <c r="G249" s="76">
        <v>2376052.1062830002</v>
      </c>
      <c r="H249" s="78">
        <v>-1.478753</v>
      </c>
      <c r="I249" s="76">
        <v>-35.135948902000003</v>
      </c>
      <c r="J249" s="79">
        <f t="shared" si="3"/>
        <v>-6.7431887384539679E-3</v>
      </c>
      <c r="K249" s="79">
        <f>I249/'סכום נכסי הקרן'!$C$42</f>
        <v>-1.023697892003436E-5</v>
      </c>
    </row>
    <row r="250" spans="2:11">
      <c r="B250" s="73" t="s">
        <v>1835</v>
      </c>
      <c r="C250" s="69" t="s">
        <v>1836</v>
      </c>
      <c r="D250" s="74" t="s">
        <v>663</v>
      </c>
      <c r="E250" s="74" t="s">
        <v>113</v>
      </c>
      <c r="F250" s="92">
        <v>44987</v>
      </c>
      <c r="G250" s="76">
        <v>6653380.507468001</v>
      </c>
      <c r="H250" s="78">
        <v>-1.4721249999999999</v>
      </c>
      <c r="I250" s="76">
        <v>-97.94604724200002</v>
      </c>
      <c r="J250" s="79">
        <f t="shared" si="3"/>
        <v>-1.8797519445980859E-2</v>
      </c>
      <c r="K250" s="79">
        <f>I250/'סכום נכסי הקרן'!$C$42</f>
        <v>-2.8536915957888641E-5</v>
      </c>
    </row>
    <row r="251" spans="2:11">
      <c r="B251" s="73" t="s">
        <v>1837</v>
      </c>
      <c r="C251" s="69" t="s">
        <v>1838</v>
      </c>
      <c r="D251" s="74" t="s">
        <v>663</v>
      </c>
      <c r="E251" s="74" t="s">
        <v>113</v>
      </c>
      <c r="F251" s="92">
        <v>44991</v>
      </c>
      <c r="G251" s="76">
        <v>3047165.1466290001</v>
      </c>
      <c r="H251" s="78">
        <v>-1.284983</v>
      </c>
      <c r="I251" s="76">
        <v>-39.155564075000008</v>
      </c>
      <c r="J251" s="79">
        <f t="shared" si="3"/>
        <v>-7.514621547714157E-3</v>
      </c>
      <c r="K251" s="79">
        <f>I251/'סכום נכסי הקרן'!$C$42</f>
        <v>-1.1408107552632897E-5</v>
      </c>
    </row>
    <row r="252" spans="2:11">
      <c r="B252" s="73" t="s">
        <v>1839</v>
      </c>
      <c r="C252" s="69" t="s">
        <v>1840</v>
      </c>
      <c r="D252" s="74" t="s">
        <v>663</v>
      </c>
      <c r="E252" s="74" t="s">
        <v>113</v>
      </c>
      <c r="F252" s="92">
        <v>45078</v>
      </c>
      <c r="G252" s="76">
        <v>9351935.3158560023</v>
      </c>
      <c r="H252" s="78">
        <v>-1.6122620000000001</v>
      </c>
      <c r="I252" s="76">
        <v>-150.77773535100005</v>
      </c>
      <c r="J252" s="79">
        <f t="shared" si="3"/>
        <v>-2.8936822792640801E-2</v>
      </c>
      <c r="K252" s="79">
        <f>I252/'סכום נכסי הקרן'!$C$42</f>
        <v>-4.3929609036710765E-5</v>
      </c>
    </row>
    <row r="253" spans="2:11">
      <c r="B253" s="73" t="s">
        <v>1841</v>
      </c>
      <c r="C253" s="69" t="s">
        <v>1842</v>
      </c>
      <c r="D253" s="74" t="s">
        <v>663</v>
      </c>
      <c r="E253" s="74" t="s">
        <v>113</v>
      </c>
      <c r="F253" s="92">
        <v>45078</v>
      </c>
      <c r="G253" s="76">
        <v>2385697.7846570001</v>
      </c>
      <c r="H253" s="78">
        <v>-1.6122620000000001</v>
      </c>
      <c r="I253" s="76">
        <v>-38.463708061000006</v>
      </c>
      <c r="J253" s="79">
        <f t="shared" si="3"/>
        <v>-7.3818425612906281E-3</v>
      </c>
      <c r="K253" s="79">
        <f>I253/'סכום נכסי הקרן'!$C$42</f>
        <v>-1.1206532935969736E-5</v>
      </c>
    </row>
    <row r="254" spans="2:11">
      <c r="B254" s="73" t="s">
        <v>1843</v>
      </c>
      <c r="C254" s="69" t="s">
        <v>1844</v>
      </c>
      <c r="D254" s="74" t="s">
        <v>663</v>
      </c>
      <c r="E254" s="74" t="s">
        <v>113</v>
      </c>
      <c r="F254" s="92">
        <v>45005</v>
      </c>
      <c r="G254" s="76">
        <v>2873414.3268410005</v>
      </c>
      <c r="H254" s="78">
        <v>-0.81121299999999996</v>
      </c>
      <c r="I254" s="76">
        <v>-23.309496213999999</v>
      </c>
      <c r="J254" s="79">
        <f t="shared" si="3"/>
        <v>-4.4734904643583765E-3</v>
      </c>
      <c r="K254" s="79">
        <f>I254/'סכום נכסי הקרן'!$C$42</f>
        <v>-6.7913014686151275E-6</v>
      </c>
    </row>
    <row r="255" spans="2:11">
      <c r="B255" s="73" t="s">
        <v>1845</v>
      </c>
      <c r="C255" s="69" t="s">
        <v>1846</v>
      </c>
      <c r="D255" s="74" t="s">
        <v>663</v>
      </c>
      <c r="E255" s="74" t="s">
        <v>113</v>
      </c>
      <c r="F255" s="92">
        <v>45005</v>
      </c>
      <c r="G255" s="76">
        <v>1916718.2498910003</v>
      </c>
      <c r="H255" s="78">
        <v>-0.75290000000000001</v>
      </c>
      <c r="I255" s="76">
        <v>-14.430965399000003</v>
      </c>
      <c r="J255" s="79">
        <f t="shared" si="3"/>
        <v>-2.7695487500557182E-3</v>
      </c>
      <c r="K255" s="79">
        <f>I255/'סכום נכסי הקרן'!$C$42</f>
        <v>-4.2045111403523025E-6</v>
      </c>
    </row>
    <row r="256" spans="2:11">
      <c r="B256" s="73" t="s">
        <v>1847</v>
      </c>
      <c r="C256" s="69" t="s">
        <v>1848</v>
      </c>
      <c r="D256" s="74" t="s">
        <v>663</v>
      </c>
      <c r="E256" s="74" t="s">
        <v>113</v>
      </c>
      <c r="F256" s="92">
        <v>45005</v>
      </c>
      <c r="G256" s="76">
        <v>2981324.4112630002</v>
      </c>
      <c r="H256" s="78">
        <v>-0.72493300000000005</v>
      </c>
      <c r="I256" s="76">
        <v>-21.612618646000001</v>
      </c>
      <c r="J256" s="79">
        <f t="shared" si="3"/>
        <v>-4.1478306753204488E-3</v>
      </c>
      <c r="K256" s="79">
        <f>I256/'סכום נכסי הקרן'!$C$42</f>
        <v>-6.2969103838049387E-6</v>
      </c>
    </row>
    <row r="257" spans="2:11">
      <c r="B257" s="73" t="s">
        <v>1849</v>
      </c>
      <c r="C257" s="69" t="s">
        <v>1850</v>
      </c>
      <c r="D257" s="74" t="s">
        <v>663</v>
      </c>
      <c r="E257" s="74" t="s">
        <v>113</v>
      </c>
      <c r="F257" s="92">
        <v>45106</v>
      </c>
      <c r="G257" s="76">
        <v>1939867.8779900002</v>
      </c>
      <c r="H257" s="78">
        <v>0.64989399999999997</v>
      </c>
      <c r="I257" s="76">
        <v>12.607090654000002</v>
      </c>
      <c r="J257" s="79">
        <f t="shared" si="3"/>
        <v>2.4195160335596356E-3</v>
      </c>
      <c r="K257" s="79">
        <f>I257/'סכום נכסי הקרן'!$C$42</f>
        <v>3.6731189935392341E-6</v>
      </c>
    </row>
    <row r="258" spans="2:11">
      <c r="B258" s="73" t="s">
        <v>1851</v>
      </c>
      <c r="C258" s="69" t="s">
        <v>1852</v>
      </c>
      <c r="D258" s="74" t="s">
        <v>663</v>
      </c>
      <c r="E258" s="74" t="s">
        <v>113</v>
      </c>
      <c r="F258" s="92">
        <v>45097</v>
      </c>
      <c r="G258" s="76">
        <v>3607828.596262001</v>
      </c>
      <c r="H258" s="78">
        <v>0.67651300000000003</v>
      </c>
      <c r="I258" s="76">
        <v>24.40742384</v>
      </c>
      <c r="J258" s="79">
        <f t="shared" si="3"/>
        <v>4.6842015290838633E-3</v>
      </c>
      <c r="K258" s="79">
        <f>I258/'סכום נכסי הקרן'!$C$42</f>
        <v>7.11118643869048E-6</v>
      </c>
    </row>
    <row r="259" spans="2:11">
      <c r="B259" s="73" t="s">
        <v>1853</v>
      </c>
      <c r="C259" s="69" t="s">
        <v>1854</v>
      </c>
      <c r="D259" s="74" t="s">
        <v>663</v>
      </c>
      <c r="E259" s="74" t="s">
        <v>113</v>
      </c>
      <c r="F259" s="92">
        <v>45019</v>
      </c>
      <c r="G259" s="76">
        <v>8772511.6550020017</v>
      </c>
      <c r="H259" s="78">
        <v>0.80037899999999995</v>
      </c>
      <c r="I259" s="76">
        <v>70.213372898000017</v>
      </c>
      <c r="J259" s="79">
        <f t="shared" si="3"/>
        <v>1.3475145547804244E-2</v>
      </c>
      <c r="K259" s="79">
        <f>I259/'סכום נכסי הקרן'!$C$42</f>
        <v>2.0456906408479667E-5</v>
      </c>
    </row>
    <row r="260" spans="2:11">
      <c r="B260" s="73" t="s">
        <v>1855</v>
      </c>
      <c r="C260" s="69" t="s">
        <v>1856</v>
      </c>
      <c r="D260" s="74" t="s">
        <v>663</v>
      </c>
      <c r="E260" s="74" t="s">
        <v>113</v>
      </c>
      <c r="F260" s="92">
        <v>45019</v>
      </c>
      <c r="G260" s="76">
        <v>6672709.2718300009</v>
      </c>
      <c r="H260" s="78">
        <v>0.81842999999999999</v>
      </c>
      <c r="I260" s="76">
        <v>54.611428018000005</v>
      </c>
      <c r="J260" s="79">
        <f t="shared" si="3"/>
        <v>1.0480865834276796E-2</v>
      </c>
      <c r="K260" s="79">
        <f>I260/'סכום נכסי הקרן'!$C$42</f>
        <v>1.5911226390172072E-5</v>
      </c>
    </row>
    <row r="261" spans="2:11">
      <c r="B261" s="73" t="s">
        <v>1857</v>
      </c>
      <c r="C261" s="69" t="s">
        <v>1858</v>
      </c>
      <c r="D261" s="74" t="s">
        <v>663</v>
      </c>
      <c r="E261" s="74" t="s">
        <v>113</v>
      </c>
      <c r="F261" s="92">
        <v>45036</v>
      </c>
      <c r="G261" s="76">
        <v>2928507.7808400006</v>
      </c>
      <c r="H261" s="78">
        <v>1.147578</v>
      </c>
      <c r="I261" s="76">
        <v>33.60692447600001</v>
      </c>
      <c r="J261" s="79">
        <f t="shared" si="3"/>
        <v>6.449742834403336E-3</v>
      </c>
      <c r="K261" s="79">
        <f>I261/'סכום נכסי הקרן'!$C$42</f>
        <v>9.7914924224066106E-6</v>
      </c>
    </row>
    <row r="262" spans="2:11">
      <c r="B262" s="73" t="s">
        <v>1859</v>
      </c>
      <c r="C262" s="69" t="s">
        <v>1860</v>
      </c>
      <c r="D262" s="74" t="s">
        <v>663</v>
      </c>
      <c r="E262" s="74" t="s">
        <v>113</v>
      </c>
      <c r="F262" s="92">
        <v>45036</v>
      </c>
      <c r="G262" s="76">
        <v>15387433.964820001</v>
      </c>
      <c r="H262" s="78">
        <v>1.1700280000000001</v>
      </c>
      <c r="I262" s="76">
        <v>180.03728264600002</v>
      </c>
      <c r="J262" s="79">
        <f t="shared" si="3"/>
        <v>3.4552229690066993E-2</v>
      </c>
      <c r="K262" s="79">
        <f>I262/'סכום נכסי הקרן'!$C$42</f>
        <v>5.2454478244145582E-5</v>
      </c>
    </row>
    <row r="263" spans="2:11">
      <c r="B263" s="73" t="s">
        <v>1861</v>
      </c>
      <c r="C263" s="69" t="s">
        <v>1862</v>
      </c>
      <c r="D263" s="74" t="s">
        <v>663</v>
      </c>
      <c r="E263" s="74" t="s">
        <v>113</v>
      </c>
      <c r="F263" s="92">
        <v>45056</v>
      </c>
      <c r="G263" s="76">
        <v>1957074.8812520003</v>
      </c>
      <c r="H263" s="78">
        <v>1.1768559999999999</v>
      </c>
      <c r="I263" s="76">
        <v>23.031962449000002</v>
      </c>
      <c r="J263" s="79">
        <f t="shared" si="3"/>
        <v>4.4202269944031885E-3</v>
      </c>
      <c r="K263" s="79">
        <f>I263/'סכום נכסי הקרן'!$C$42</f>
        <v>6.7104410566812686E-6</v>
      </c>
    </row>
    <row r="264" spans="2:11">
      <c r="B264" s="73" t="s">
        <v>1863</v>
      </c>
      <c r="C264" s="69" t="s">
        <v>1864</v>
      </c>
      <c r="D264" s="74" t="s">
        <v>663</v>
      </c>
      <c r="E264" s="74" t="s">
        <v>113</v>
      </c>
      <c r="F264" s="92">
        <v>45056</v>
      </c>
      <c r="G264" s="76">
        <v>5382004.7061830005</v>
      </c>
      <c r="H264" s="78">
        <v>1.1777519999999999</v>
      </c>
      <c r="I264" s="76">
        <v>63.386679177000012</v>
      </c>
      <c r="J264" s="79">
        <f t="shared" si="3"/>
        <v>1.2164986418511414E-2</v>
      </c>
      <c r="K264" s="79">
        <f>I264/'סכום נכסי הקרן'!$C$42</f>
        <v>1.8467925837317976E-5</v>
      </c>
    </row>
    <row r="265" spans="2:11">
      <c r="B265" s="73" t="s">
        <v>1865</v>
      </c>
      <c r="C265" s="69" t="s">
        <v>1866</v>
      </c>
      <c r="D265" s="74" t="s">
        <v>663</v>
      </c>
      <c r="E265" s="74" t="s">
        <v>113</v>
      </c>
      <c r="F265" s="92">
        <v>45029</v>
      </c>
      <c r="G265" s="76">
        <v>12125510.148371004</v>
      </c>
      <c r="H265" s="78">
        <v>1.7171430000000001</v>
      </c>
      <c r="I265" s="76">
        <v>208.21235172800004</v>
      </c>
      <c r="J265" s="79">
        <f t="shared" si="3"/>
        <v>3.9959506694846859E-2</v>
      </c>
      <c r="K265" s="79">
        <f>I265/'סכום נכסי הקרן'!$C$42</f>
        <v>6.0663381013995872E-5</v>
      </c>
    </row>
    <row r="266" spans="2:11">
      <c r="B266" s="73" t="s">
        <v>1867</v>
      </c>
      <c r="C266" s="69" t="s">
        <v>1868</v>
      </c>
      <c r="D266" s="74" t="s">
        <v>663</v>
      </c>
      <c r="E266" s="74" t="s">
        <v>113</v>
      </c>
      <c r="F266" s="92">
        <v>45029</v>
      </c>
      <c r="G266" s="76">
        <v>14034638.362515004</v>
      </c>
      <c r="H266" s="78">
        <v>1.7198</v>
      </c>
      <c r="I266" s="76">
        <v>241.36773907600005</v>
      </c>
      <c r="J266" s="79">
        <f t="shared" si="3"/>
        <v>4.6322591841848164E-2</v>
      </c>
      <c r="K266" s="79">
        <f>I266/'סכום נכסי הקרן'!$C$42</f>
        <v>7.0323316549356644E-5</v>
      </c>
    </row>
    <row r="267" spans="2:11">
      <c r="B267" s="73" t="s">
        <v>1869</v>
      </c>
      <c r="C267" s="69" t="s">
        <v>1870</v>
      </c>
      <c r="D267" s="74" t="s">
        <v>663</v>
      </c>
      <c r="E267" s="74" t="s">
        <v>113</v>
      </c>
      <c r="F267" s="92">
        <v>45099</v>
      </c>
      <c r="G267" s="76">
        <v>1881385.8719480003</v>
      </c>
      <c r="H267" s="78">
        <v>1.1961379999999999</v>
      </c>
      <c r="I267" s="76">
        <v>22.503979290000004</v>
      </c>
      <c r="J267" s="79">
        <f t="shared" si="3"/>
        <v>4.3188980079058442E-3</v>
      </c>
      <c r="K267" s="79">
        <f>I267/'סכום נכסי הקרן'!$C$42</f>
        <v>6.5566113569657024E-6</v>
      </c>
    </row>
    <row r="268" spans="2:11">
      <c r="B268" s="73" t="s">
        <v>1871</v>
      </c>
      <c r="C268" s="69" t="s">
        <v>1872</v>
      </c>
      <c r="D268" s="74" t="s">
        <v>663</v>
      </c>
      <c r="E268" s="74" t="s">
        <v>114</v>
      </c>
      <c r="F268" s="92">
        <v>44966</v>
      </c>
      <c r="G268" s="76">
        <v>8095385.0331030013</v>
      </c>
      <c r="H268" s="78">
        <v>-3.7370290000000002</v>
      </c>
      <c r="I268" s="76">
        <v>-302.52692349800009</v>
      </c>
      <c r="J268" s="79">
        <f t="shared" ref="J268:J300" si="4">IFERROR(I268/$I$11,0)</f>
        <v>-5.8060083969860246E-2</v>
      </c>
      <c r="K268" s="79">
        <f>I268/'סכום נכסי הקרן'!$C$42</f>
        <v>-8.8142254169079512E-5</v>
      </c>
    </row>
    <row r="269" spans="2:11">
      <c r="B269" s="73" t="s">
        <v>1873</v>
      </c>
      <c r="C269" s="69" t="s">
        <v>1874</v>
      </c>
      <c r="D269" s="74" t="s">
        <v>663</v>
      </c>
      <c r="E269" s="74" t="s">
        <v>114</v>
      </c>
      <c r="F269" s="92">
        <v>44966</v>
      </c>
      <c r="G269" s="76">
        <v>5156251.3440350005</v>
      </c>
      <c r="H269" s="78">
        <v>-3.735325</v>
      </c>
      <c r="I269" s="76">
        <v>-192.60272578300004</v>
      </c>
      <c r="J269" s="79">
        <f t="shared" si="4"/>
        <v>-3.6963752853748484E-2</v>
      </c>
      <c r="K269" s="79">
        <f>I269/'סכום נכסי הקרן'!$C$42</f>
        <v>-5.6115463091121996E-5</v>
      </c>
    </row>
    <row r="270" spans="2:11">
      <c r="B270" s="73" t="s">
        <v>1875</v>
      </c>
      <c r="C270" s="69" t="s">
        <v>1876</v>
      </c>
      <c r="D270" s="74" t="s">
        <v>663</v>
      </c>
      <c r="E270" s="74" t="s">
        <v>114</v>
      </c>
      <c r="F270" s="92">
        <v>44966</v>
      </c>
      <c r="G270" s="76">
        <v>7558983.3151970021</v>
      </c>
      <c r="H270" s="78">
        <v>-3.6918700000000002</v>
      </c>
      <c r="I270" s="76">
        <v>-279.06784429700002</v>
      </c>
      <c r="J270" s="79">
        <f t="shared" si="4"/>
        <v>-5.3557885975324827E-2</v>
      </c>
      <c r="K270" s="79">
        <f>I270/'סכום נכסי הקרן'!$C$42</f>
        <v>-8.1307371185447192E-5</v>
      </c>
    </row>
    <row r="271" spans="2:11">
      <c r="B271" s="73" t="s">
        <v>1877</v>
      </c>
      <c r="C271" s="69" t="s">
        <v>1878</v>
      </c>
      <c r="D271" s="74" t="s">
        <v>663</v>
      </c>
      <c r="E271" s="74" t="s">
        <v>114</v>
      </c>
      <c r="F271" s="92">
        <v>45064</v>
      </c>
      <c r="G271" s="76">
        <v>2210177.4818020002</v>
      </c>
      <c r="H271" s="78">
        <v>-1.3428929999999999</v>
      </c>
      <c r="I271" s="76">
        <v>-29.680308386000004</v>
      </c>
      <c r="J271" s="79">
        <f t="shared" si="4"/>
        <v>-5.6961581376538187E-3</v>
      </c>
      <c r="K271" s="79">
        <f>I271/'סכום נכסי הקרן'!$C$42</f>
        <v>-8.6474593908094544E-6</v>
      </c>
    </row>
    <row r="272" spans="2:11">
      <c r="B272" s="73" t="s">
        <v>1879</v>
      </c>
      <c r="C272" s="69" t="s">
        <v>1880</v>
      </c>
      <c r="D272" s="74" t="s">
        <v>663</v>
      </c>
      <c r="E272" s="74" t="s">
        <v>114</v>
      </c>
      <c r="F272" s="92">
        <v>45064</v>
      </c>
      <c r="G272" s="76">
        <v>2308356.0000000005</v>
      </c>
      <c r="H272" s="78">
        <v>-1.1942600000000001</v>
      </c>
      <c r="I272" s="76">
        <v>-27.567780000000006</v>
      </c>
      <c r="J272" s="79">
        <f t="shared" si="4"/>
        <v>-5.2907278570636547E-3</v>
      </c>
      <c r="K272" s="79">
        <f>I272/'סכום נכסי הקרן'!$C$42</f>
        <v>-8.0319670181465036E-6</v>
      </c>
    </row>
    <row r="273" spans="2:11">
      <c r="B273" s="73" t="s">
        <v>1879</v>
      </c>
      <c r="C273" s="69" t="s">
        <v>1881</v>
      </c>
      <c r="D273" s="74" t="s">
        <v>663</v>
      </c>
      <c r="E273" s="74" t="s">
        <v>114</v>
      </c>
      <c r="F273" s="92">
        <v>45064</v>
      </c>
      <c r="G273" s="76">
        <v>4758861.0657020006</v>
      </c>
      <c r="H273" s="78">
        <v>-1.1942600000000001</v>
      </c>
      <c r="I273" s="76">
        <v>-56.833183430000005</v>
      </c>
      <c r="J273" s="79">
        <f t="shared" si="4"/>
        <v>-1.0907258646822831E-2</v>
      </c>
      <c r="K273" s="79">
        <f>I273/'סכום נכסי הקרן'!$C$42</f>
        <v>-1.6558542430548645E-5</v>
      </c>
    </row>
    <row r="274" spans="2:11">
      <c r="B274" s="73" t="s">
        <v>1882</v>
      </c>
      <c r="C274" s="69" t="s">
        <v>1883</v>
      </c>
      <c r="D274" s="74" t="s">
        <v>663</v>
      </c>
      <c r="E274" s="74" t="s">
        <v>114</v>
      </c>
      <c r="F274" s="92">
        <v>45064</v>
      </c>
      <c r="G274" s="76">
        <v>6641442.0402560011</v>
      </c>
      <c r="H274" s="78">
        <v>-1.1764209999999999</v>
      </c>
      <c r="I274" s="76">
        <v>-78.131330547000019</v>
      </c>
      <c r="J274" s="79">
        <f t="shared" si="4"/>
        <v>-1.4994736864356194E-2</v>
      </c>
      <c r="K274" s="79">
        <f>I274/'סכום נכסי הקרן'!$C$42</f>
        <v>-2.2763830458506503E-5</v>
      </c>
    </row>
    <row r="275" spans="2:11">
      <c r="B275" s="73" t="s">
        <v>1884</v>
      </c>
      <c r="C275" s="69" t="s">
        <v>1885</v>
      </c>
      <c r="D275" s="74" t="s">
        <v>663</v>
      </c>
      <c r="E275" s="74" t="s">
        <v>111</v>
      </c>
      <c r="F275" s="92">
        <v>44971</v>
      </c>
      <c r="G275" s="76">
        <v>14714095.950000003</v>
      </c>
      <c r="H275" s="78">
        <v>10.089753999999999</v>
      </c>
      <c r="I275" s="76">
        <v>1484.6160900000002</v>
      </c>
      <c r="J275" s="79">
        <f t="shared" si="4"/>
        <v>0.28492318584985521</v>
      </c>
      <c r="K275" s="79">
        <f>I275/'סכום נכסי הקרן'!$C$42</f>
        <v>4.3254797700393796E-4</v>
      </c>
    </row>
    <row r="276" spans="2:11">
      <c r="B276" s="73" t="s">
        <v>1886</v>
      </c>
      <c r="C276" s="69" t="s">
        <v>1887</v>
      </c>
      <c r="D276" s="74" t="s">
        <v>663</v>
      </c>
      <c r="E276" s="74" t="s">
        <v>111</v>
      </c>
      <c r="F276" s="92">
        <v>45069</v>
      </c>
      <c r="G276" s="76">
        <v>969565.94956300023</v>
      </c>
      <c r="H276" s="78">
        <v>4.7532589999999999</v>
      </c>
      <c r="I276" s="76">
        <v>46.085979971</v>
      </c>
      <c r="J276" s="79">
        <f t="shared" si="4"/>
        <v>8.8446867340296279E-3</v>
      </c>
      <c r="K276" s="79">
        <f>I276/'סכום נכסי הקרן'!$C$42</f>
        <v>1.3427307934336108E-5</v>
      </c>
    </row>
    <row r="277" spans="2:11">
      <c r="B277" s="73" t="s">
        <v>1888</v>
      </c>
      <c r="C277" s="69" t="s">
        <v>1889</v>
      </c>
      <c r="D277" s="74" t="s">
        <v>663</v>
      </c>
      <c r="E277" s="74" t="s">
        <v>111</v>
      </c>
      <c r="F277" s="92">
        <v>45070</v>
      </c>
      <c r="G277" s="76">
        <v>945751.88087200013</v>
      </c>
      <c r="H277" s="78">
        <v>4.6986379999999999</v>
      </c>
      <c r="I277" s="76">
        <v>44.437456288000007</v>
      </c>
      <c r="J277" s="79">
        <f t="shared" si="4"/>
        <v>8.5283068814380435E-3</v>
      </c>
      <c r="K277" s="79">
        <f>I277/'סכום נכסי הקרן'!$C$42</f>
        <v>1.2947004919349433E-5</v>
      </c>
    </row>
    <row r="278" spans="2:11">
      <c r="B278" s="73" t="s">
        <v>1890</v>
      </c>
      <c r="C278" s="69" t="s">
        <v>1891</v>
      </c>
      <c r="D278" s="74" t="s">
        <v>663</v>
      </c>
      <c r="E278" s="74" t="s">
        <v>111</v>
      </c>
      <c r="F278" s="92">
        <v>45083</v>
      </c>
      <c r="G278" s="76">
        <v>2244653.8379420005</v>
      </c>
      <c r="H278" s="78">
        <v>4.0065410000000004</v>
      </c>
      <c r="I278" s="76">
        <v>89.932978349999999</v>
      </c>
      <c r="J278" s="79">
        <f t="shared" si="4"/>
        <v>1.7259674657337205E-2</v>
      </c>
      <c r="K278" s="79">
        <f>I278/'סכום נכסי הקרן'!$C$42</f>
        <v>2.6202280921818276E-5</v>
      </c>
    </row>
    <row r="279" spans="2:11">
      <c r="B279" s="73" t="s">
        <v>1892</v>
      </c>
      <c r="C279" s="69" t="s">
        <v>1893</v>
      </c>
      <c r="D279" s="74" t="s">
        <v>663</v>
      </c>
      <c r="E279" s="74" t="s">
        <v>111</v>
      </c>
      <c r="F279" s="92">
        <v>45084</v>
      </c>
      <c r="G279" s="76">
        <v>1923432.6965620003</v>
      </c>
      <c r="H279" s="78">
        <v>3.978885</v>
      </c>
      <c r="I279" s="76">
        <v>76.531172734000023</v>
      </c>
      <c r="J279" s="79">
        <f t="shared" si="4"/>
        <v>1.4687639248337164E-2</v>
      </c>
      <c r="K279" s="79">
        <f>I279/'סכום נכסי הקרן'!$C$42</f>
        <v>2.2297619005214094E-5</v>
      </c>
    </row>
    <row r="280" spans="2:11">
      <c r="B280" s="73" t="s">
        <v>1894</v>
      </c>
      <c r="C280" s="69" t="s">
        <v>1895</v>
      </c>
      <c r="D280" s="74" t="s">
        <v>663</v>
      </c>
      <c r="E280" s="74" t="s">
        <v>111</v>
      </c>
      <c r="F280" s="92">
        <v>45090</v>
      </c>
      <c r="G280" s="76">
        <v>2242902.3308950006</v>
      </c>
      <c r="H280" s="78">
        <v>3.9318689999999998</v>
      </c>
      <c r="I280" s="76">
        <v>88.187988294000007</v>
      </c>
      <c r="J280" s="79">
        <f t="shared" si="4"/>
        <v>1.6924781260060449E-2</v>
      </c>
      <c r="K280" s="79">
        <f>I280/'סכום נכסי הקרן'!$C$42</f>
        <v>2.5693872099026393E-5</v>
      </c>
    </row>
    <row r="281" spans="2:11">
      <c r="B281" s="73" t="s">
        <v>1896</v>
      </c>
      <c r="C281" s="69" t="s">
        <v>1897</v>
      </c>
      <c r="D281" s="74" t="s">
        <v>663</v>
      </c>
      <c r="E281" s="74" t="s">
        <v>111</v>
      </c>
      <c r="F281" s="92">
        <v>45089</v>
      </c>
      <c r="G281" s="76">
        <v>2242707.8881620006</v>
      </c>
      <c r="H281" s="78">
        <v>3.9235720000000001</v>
      </c>
      <c r="I281" s="76">
        <v>87.994268553000012</v>
      </c>
      <c r="J281" s="79">
        <f t="shared" si="4"/>
        <v>1.6887603132907235E-2</v>
      </c>
      <c r="K281" s="79">
        <f>I281/'סכום נכסי הקרן'!$C$42</f>
        <v>2.5637431189730258E-5</v>
      </c>
    </row>
    <row r="282" spans="2:11">
      <c r="B282" s="73" t="s">
        <v>1898</v>
      </c>
      <c r="C282" s="69" t="s">
        <v>1899</v>
      </c>
      <c r="D282" s="74" t="s">
        <v>663</v>
      </c>
      <c r="E282" s="74" t="s">
        <v>111</v>
      </c>
      <c r="F282" s="92">
        <v>45076</v>
      </c>
      <c r="G282" s="76">
        <v>2682903.4946550005</v>
      </c>
      <c r="H282" s="78">
        <v>3.8544320000000001</v>
      </c>
      <c r="I282" s="76">
        <v>103.410688233</v>
      </c>
      <c r="J282" s="79">
        <f t="shared" si="4"/>
        <v>1.9846277391667291E-2</v>
      </c>
      <c r="K282" s="79">
        <f>I282/'סכום נכסי הקרן'!$C$42</f>
        <v>3.0129057806297298E-5</v>
      </c>
    </row>
    <row r="283" spans="2:11">
      <c r="B283" s="73" t="s">
        <v>1900</v>
      </c>
      <c r="C283" s="69" t="s">
        <v>1901</v>
      </c>
      <c r="D283" s="74" t="s">
        <v>663</v>
      </c>
      <c r="E283" s="74" t="s">
        <v>111</v>
      </c>
      <c r="F283" s="92">
        <v>45085</v>
      </c>
      <c r="G283" s="76">
        <v>2561244.3868040005</v>
      </c>
      <c r="H283" s="78">
        <v>3.8544320000000001</v>
      </c>
      <c r="I283" s="76">
        <v>98.721420746000021</v>
      </c>
      <c r="J283" s="79">
        <f t="shared" si="4"/>
        <v>1.8946326865266774E-2</v>
      </c>
      <c r="K283" s="79">
        <f>I283/'סכום נכסי הקרן'!$C$42</f>
        <v>2.8762823680994115E-5</v>
      </c>
    </row>
    <row r="284" spans="2:11">
      <c r="B284" s="73" t="s">
        <v>1902</v>
      </c>
      <c r="C284" s="69" t="s">
        <v>1903</v>
      </c>
      <c r="D284" s="74" t="s">
        <v>663</v>
      </c>
      <c r="E284" s="74" t="s">
        <v>111</v>
      </c>
      <c r="F284" s="92">
        <v>45082</v>
      </c>
      <c r="G284" s="76">
        <v>1792353.4975530002</v>
      </c>
      <c r="H284" s="78">
        <v>3.8267760000000002</v>
      </c>
      <c r="I284" s="76">
        <v>68.589347739000019</v>
      </c>
      <c r="J284" s="79">
        <f t="shared" si="4"/>
        <v>1.3163467380418493E-2</v>
      </c>
      <c r="K284" s="79">
        <f>I284/'סכום נכסי הקרן'!$C$42</f>
        <v>1.9983741122274971E-5</v>
      </c>
    </row>
    <row r="285" spans="2:11">
      <c r="B285" s="73" t="s">
        <v>1904</v>
      </c>
      <c r="C285" s="69" t="s">
        <v>1905</v>
      </c>
      <c r="D285" s="74" t="s">
        <v>663</v>
      </c>
      <c r="E285" s="74" t="s">
        <v>111</v>
      </c>
      <c r="F285" s="92">
        <v>45078</v>
      </c>
      <c r="G285" s="76">
        <v>2240409.5337780006</v>
      </c>
      <c r="H285" s="78">
        <v>3.825393</v>
      </c>
      <c r="I285" s="76">
        <v>85.704466610000011</v>
      </c>
      <c r="J285" s="79">
        <f t="shared" si="4"/>
        <v>1.6448151028784649E-2</v>
      </c>
      <c r="K285" s="79">
        <f>I285/'סכום נכסי הקרן'!$C$42</f>
        <v>2.4970289559745406E-5</v>
      </c>
    </row>
    <row r="286" spans="2:11">
      <c r="B286" s="73" t="s">
        <v>1906</v>
      </c>
      <c r="C286" s="69" t="s">
        <v>1907</v>
      </c>
      <c r="D286" s="74" t="s">
        <v>663</v>
      </c>
      <c r="E286" s="74" t="s">
        <v>111</v>
      </c>
      <c r="F286" s="92">
        <v>45091</v>
      </c>
      <c r="G286" s="76">
        <v>1790157.1444050001</v>
      </c>
      <c r="H286" s="78">
        <v>3.7092369999999999</v>
      </c>
      <c r="I286" s="76">
        <v>66.401167079000018</v>
      </c>
      <c r="J286" s="79">
        <f t="shared" si="4"/>
        <v>1.2743518136259192E-2</v>
      </c>
      <c r="K286" s="79">
        <f>I286/'סכום נכסי הקרן'!$C$42</f>
        <v>1.9346207200759853E-5</v>
      </c>
    </row>
    <row r="287" spans="2:11">
      <c r="B287" s="73" t="s">
        <v>1908</v>
      </c>
      <c r="C287" s="69" t="s">
        <v>1909</v>
      </c>
      <c r="D287" s="74" t="s">
        <v>663</v>
      </c>
      <c r="E287" s="74" t="s">
        <v>111</v>
      </c>
      <c r="F287" s="92">
        <v>45085</v>
      </c>
      <c r="G287" s="76">
        <v>191567.80340500004</v>
      </c>
      <c r="H287" s="78">
        <v>3.5916980000000001</v>
      </c>
      <c r="I287" s="76">
        <v>6.8805366830000008</v>
      </c>
      <c r="J287" s="79">
        <f t="shared" si="4"/>
        <v>1.3204925133723665E-3</v>
      </c>
      <c r="K287" s="79">
        <f>I287/'סכום נכסי הקרן'!$C$42</f>
        <v>2.0046679023484349E-6</v>
      </c>
    </row>
    <row r="288" spans="2:11">
      <c r="B288" s="73" t="s">
        <v>1910</v>
      </c>
      <c r="C288" s="69" t="s">
        <v>1911</v>
      </c>
      <c r="D288" s="74" t="s">
        <v>663</v>
      </c>
      <c r="E288" s="74" t="s">
        <v>111</v>
      </c>
      <c r="F288" s="92">
        <v>45077</v>
      </c>
      <c r="G288" s="76">
        <v>3822549.6235450003</v>
      </c>
      <c r="H288" s="78">
        <v>3.3704480000000001</v>
      </c>
      <c r="I288" s="76">
        <v>128.83705193200001</v>
      </c>
      <c r="J288" s="79">
        <f t="shared" si="4"/>
        <v>2.4726030883828479E-2</v>
      </c>
      <c r="K288" s="79">
        <f>I288/'סכום נכסי הקרן'!$C$42</f>
        <v>3.7537115858913998E-5</v>
      </c>
    </row>
    <row r="289" spans="2:11">
      <c r="B289" s="75"/>
      <c r="C289" s="69"/>
      <c r="D289" s="69"/>
      <c r="E289" s="69"/>
      <c r="F289" s="69"/>
      <c r="G289" s="76"/>
      <c r="H289" s="78"/>
      <c r="I289" s="69"/>
      <c r="J289" s="79"/>
      <c r="K289" s="69"/>
    </row>
    <row r="290" spans="2:11">
      <c r="B290" s="85" t="s">
        <v>178</v>
      </c>
      <c r="C290" s="72"/>
      <c r="D290" s="72"/>
      <c r="E290" s="72"/>
      <c r="F290" s="72"/>
      <c r="G290" s="80"/>
      <c r="H290" s="82"/>
      <c r="I290" s="80">
        <v>14674.535700486002</v>
      </c>
      <c r="J290" s="83">
        <f t="shared" si="4"/>
        <v>2.8162940512451997</v>
      </c>
      <c r="K290" s="83">
        <f>I290/'סכום נכסי הקרן'!$C$42</f>
        <v>4.275476180995239E-3</v>
      </c>
    </row>
    <row r="291" spans="2:11">
      <c r="B291" s="71" t="s">
        <v>170</v>
      </c>
      <c r="C291" s="72"/>
      <c r="D291" s="72"/>
      <c r="E291" s="72"/>
      <c r="F291" s="72"/>
      <c r="G291" s="80"/>
      <c r="H291" s="82"/>
      <c r="I291" s="80">
        <v>14674.535700486002</v>
      </c>
      <c r="J291" s="83">
        <f t="shared" si="4"/>
        <v>2.8162940512451997</v>
      </c>
      <c r="K291" s="83">
        <f>I291/'סכום נכסי הקרן'!$C$42</f>
        <v>4.275476180995239E-3</v>
      </c>
    </row>
    <row r="292" spans="2:11">
      <c r="B292" s="73" t="s">
        <v>1912</v>
      </c>
      <c r="C292" s="69" t="s">
        <v>1913</v>
      </c>
      <c r="D292" s="74" t="s">
        <v>663</v>
      </c>
      <c r="E292" s="74" t="s">
        <v>111</v>
      </c>
      <c r="F292" s="92">
        <v>45068</v>
      </c>
      <c r="G292" s="76">
        <v>4449303.7305570003</v>
      </c>
      <c r="H292" s="78">
        <v>5.4498439999999997</v>
      </c>
      <c r="I292" s="76">
        <v>242.48011262700001</v>
      </c>
      <c r="J292" s="79">
        <f t="shared" si="4"/>
        <v>4.6536075326326649E-2</v>
      </c>
      <c r="K292" s="79">
        <f>I292/'סכום נכסי הקרן'!$C$42</f>
        <v>7.0647410389103264E-5</v>
      </c>
    </row>
    <row r="293" spans="2:11">
      <c r="B293" s="73" t="s">
        <v>1914</v>
      </c>
      <c r="C293" s="69" t="s">
        <v>1915</v>
      </c>
      <c r="D293" s="74" t="s">
        <v>663</v>
      </c>
      <c r="E293" s="74" t="s">
        <v>120</v>
      </c>
      <c r="F293" s="92">
        <v>44909</v>
      </c>
      <c r="G293" s="76">
        <v>15918777.601895003</v>
      </c>
      <c r="H293" s="78">
        <v>19.873031999999998</v>
      </c>
      <c r="I293" s="76">
        <v>3163.5436972600005</v>
      </c>
      <c r="J293" s="79">
        <f t="shared" si="4"/>
        <v>0.60713807082513105</v>
      </c>
      <c r="K293" s="79">
        <f>I293/'סכום נכסי הקרן'!$C$42</f>
        <v>9.2170927934195521E-4</v>
      </c>
    </row>
    <row r="294" spans="2:11">
      <c r="B294" s="73" t="s">
        <v>1916</v>
      </c>
      <c r="C294" s="69" t="s">
        <v>1917</v>
      </c>
      <c r="D294" s="74" t="s">
        <v>663</v>
      </c>
      <c r="E294" s="74" t="s">
        <v>111</v>
      </c>
      <c r="F294" s="92">
        <v>44868</v>
      </c>
      <c r="G294" s="76">
        <v>9984577.8502010014</v>
      </c>
      <c r="H294" s="78">
        <v>22.552578</v>
      </c>
      <c r="I294" s="76">
        <v>2251.7796846909996</v>
      </c>
      <c r="J294" s="79">
        <f t="shared" si="4"/>
        <v>0.43215498330894553</v>
      </c>
      <c r="K294" s="79">
        <f>I294/'סכום נכסי הקרן'!$C$42</f>
        <v>6.5606371494441836E-4</v>
      </c>
    </row>
    <row r="295" spans="2:11">
      <c r="B295" s="73" t="s">
        <v>1918</v>
      </c>
      <c r="C295" s="69" t="s">
        <v>1919</v>
      </c>
      <c r="D295" s="74" t="s">
        <v>663</v>
      </c>
      <c r="E295" s="74" t="s">
        <v>111</v>
      </c>
      <c r="F295" s="92">
        <v>44972</v>
      </c>
      <c r="G295" s="76">
        <v>44208257.794068009</v>
      </c>
      <c r="H295" s="78">
        <v>6.1653229999999999</v>
      </c>
      <c r="I295" s="76">
        <v>2725.5818227620002</v>
      </c>
      <c r="J295" s="79">
        <f t="shared" si="4"/>
        <v>0.52308570644401708</v>
      </c>
      <c r="K295" s="79">
        <f>I295/'סכום נכסי הקרן'!$C$42</f>
        <v>7.941075888477059E-4</v>
      </c>
    </row>
    <row r="296" spans="2:11">
      <c r="B296" s="73" t="s">
        <v>1918</v>
      </c>
      <c r="C296" s="69" t="s">
        <v>1920</v>
      </c>
      <c r="D296" s="74" t="s">
        <v>663</v>
      </c>
      <c r="E296" s="74" t="s">
        <v>111</v>
      </c>
      <c r="F296" s="92">
        <v>44788</v>
      </c>
      <c r="G296" s="76">
        <v>44792766.784331009</v>
      </c>
      <c r="H296" s="78">
        <v>1.405079</v>
      </c>
      <c r="I296" s="76">
        <v>629.37361340400003</v>
      </c>
      <c r="J296" s="79">
        <f t="shared" si="4"/>
        <v>0.12078754651035932</v>
      </c>
      <c r="K296" s="79">
        <f>I296/'סכום נכסי הקרן'!$C$42</f>
        <v>1.8337015548414181E-4</v>
      </c>
    </row>
    <row r="297" spans="2:11">
      <c r="B297" s="73" t="s">
        <v>1918</v>
      </c>
      <c r="C297" s="69" t="s">
        <v>1921</v>
      </c>
      <c r="D297" s="74" t="s">
        <v>663</v>
      </c>
      <c r="E297" s="74" t="s">
        <v>111</v>
      </c>
      <c r="F297" s="92">
        <v>45069</v>
      </c>
      <c r="G297" s="76">
        <v>35089170.304584004</v>
      </c>
      <c r="H297" s="78">
        <v>7.1095499999999996</v>
      </c>
      <c r="I297" s="76">
        <v>2494.6819914470002</v>
      </c>
      <c r="J297" s="79">
        <f t="shared" si="4"/>
        <v>0.47877208489996931</v>
      </c>
      <c r="K297" s="79">
        <f>I297/'סכום נכסי הקרן'!$C$42</f>
        <v>7.2683413303742048E-4</v>
      </c>
    </row>
    <row r="298" spans="2:11">
      <c r="B298" s="73" t="s">
        <v>1922</v>
      </c>
      <c r="C298" s="69" t="s">
        <v>1923</v>
      </c>
      <c r="D298" s="74" t="s">
        <v>663</v>
      </c>
      <c r="E298" s="74" t="s">
        <v>111</v>
      </c>
      <c r="F298" s="92">
        <v>44946</v>
      </c>
      <c r="G298" s="76">
        <v>6661262.3793120012</v>
      </c>
      <c r="H298" s="78">
        <v>-9.3647760000000009</v>
      </c>
      <c r="I298" s="76">
        <v>-623.81229676500004</v>
      </c>
      <c r="J298" s="79">
        <f t="shared" si="4"/>
        <v>-0.11972023485654067</v>
      </c>
      <c r="K298" s="79">
        <f>I298/'סכום נכסי הקרן'!$C$42</f>
        <v>-1.8174984685494073E-4</v>
      </c>
    </row>
    <row r="299" spans="2:11">
      <c r="B299" s="73" t="s">
        <v>1924</v>
      </c>
      <c r="C299" s="69" t="s">
        <v>1925</v>
      </c>
      <c r="D299" s="74" t="s">
        <v>663</v>
      </c>
      <c r="E299" s="74" t="s">
        <v>120</v>
      </c>
      <c r="F299" s="92">
        <v>44972</v>
      </c>
      <c r="G299" s="76">
        <v>21536853.280639004</v>
      </c>
      <c r="H299" s="78">
        <v>15.918257000000001</v>
      </c>
      <c r="I299" s="76">
        <v>3428.2916186220004</v>
      </c>
      <c r="J299" s="79">
        <f t="shared" si="4"/>
        <v>0.65794771899591709</v>
      </c>
      <c r="K299" s="79">
        <f>I299/'סכום נכסי הקרן'!$C$42</f>
        <v>9.9884449198883599E-4</v>
      </c>
    </row>
    <row r="300" spans="2:11">
      <c r="B300" s="73" t="s">
        <v>1924</v>
      </c>
      <c r="C300" s="69" t="s">
        <v>1926</v>
      </c>
      <c r="D300" s="74" t="s">
        <v>663</v>
      </c>
      <c r="E300" s="74" t="s">
        <v>120</v>
      </c>
      <c r="F300" s="92">
        <v>45082</v>
      </c>
      <c r="G300" s="76">
        <v>11239028.779073002</v>
      </c>
      <c r="H300" s="78">
        <v>3.2263950000000001</v>
      </c>
      <c r="I300" s="76">
        <v>362.61545643800008</v>
      </c>
      <c r="J300" s="79">
        <f t="shared" si="4"/>
        <v>6.9592099791074183E-2</v>
      </c>
      <c r="K300" s="79">
        <f>I300/'סכום נכסי הקרן'!$C$42</f>
        <v>1.0564925381659881E-4</v>
      </c>
    </row>
    <row r="301" spans="2:11">
      <c r="B301" s="101"/>
      <c r="C301" s="102"/>
      <c r="D301" s="102"/>
      <c r="E301" s="102"/>
      <c r="F301" s="102"/>
      <c r="G301" s="102"/>
      <c r="H301" s="102"/>
      <c r="I301" s="102"/>
      <c r="J301" s="102"/>
      <c r="K301" s="102"/>
    </row>
    <row r="302" spans="2:11">
      <c r="B302" s="101"/>
      <c r="C302" s="102"/>
      <c r="D302" s="102"/>
      <c r="E302" s="102"/>
      <c r="F302" s="102"/>
      <c r="G302" s="102"/>
      <c r="H302" s="102"/>
      <c r="I302" s="102"/>
      <c r="J302" s="102"/>
      <c r="K302" s="102"/>
    </row>
    <row r="303" spans="2:11">
      <c r="B303" s="101"/>
      <c r="C303" s="102"/>
      <c r="D303" s="102"/>
      <c r="E303" s="102"/>
      <c r="F303" s="102"/>
      <c r="G303" s="102"/>
      <c r="H303" s="102"/>
      <c r="I303" s="102"/>
      <c r="J303" s="102"/>
      <c r="K303" s="102"/>
    </row>
    <row r="304" spans="2:11">
      <c r="B304" s="115" t="s">
        <v>196</v>
      </c>
      <c r="C304" s="102"/>
      <c r="D304" s="102"/>
      <c r="E304" s="102"/>
      <c r="F304" s="102"/>
      <c r="G304" s="102"/>
      <c r="H304" s="102"/>
      <c r="I304" s="102"/>
      <c r="J304" s="102"/>
      <c r="K304" s="102"/>
    </row>
    <row r="305" spans="2:11">
      <c r="B305" s="115" t="s">
        <v>92</v>
      </c>
      <c r="C305" s="102"/>
      <c r="D305" s="102"/>
      <c r="E305" s="102"/>
      <c r="F305" s="102"/>
      <c r="G305" s="102"/>
      <c r="H305" s="102"/>
      <c r="I305" s="102"/>
      <c r="J305" s="102"/>
      <c r="K305" s="102"/>
    </row>
    <row r="306" spans="2:11">
      <c r="B306" s="115" t="s">
        <v>179</v>
      </c>
      <c r="C306" s="102"/>
      <c r="D306" s="102"/>
      <c r="E306" s="102"/>
      <c r="F306" s="102"/>
      <c r="G306" s="102"/>
      <c r="H306" s="102"/>
      <c r="I306" s="102"/>
      <c r="J306" s="102"/>
      <c r="K306" s="102"/>
    </row>
    <row r="307" spans="2:11">
      <c r="B307" s="115" t="s">
        <v>187</v>
      </c>
      <c r="C307" s="102"/>
      <c r="D307" s="102"/>
      <c r="E307" s="102"/>
      <c r="F307" s="102"/>
      <c r="G307" s="102"/>
      <c r="H307" s="102"/>
      <c r="I307" s="102"/>
      <c r="J307" s="102"/>
      <c r="K307" s="102"/>
    </row>
    <row r="308" spans="2:11">
      <c r="B308" s="101"/>
      <c r="C308" s="102"/>
      <c r="D308" s="102"/>
      <c r="E308" s="102"/>
      <c r="F308" s="102"/>
      <c r="G308" s="102"/>
      <c r="H308" s="102"/>
      <c r="I308" s="102"/>
      <c r="J308" s="102"/>
      <c r="K308" s="102"/>
    </row>
    <row r="309" spans="2:11">
      <c r="B309" s="101"/>
      <c r="C309" s="102"/>
      <c r="D309" s="102"/>
      <c r="E309" s="102"/>
      <c r="F309" s="102"/>
      <c r="G309" s="102"/>
      <c r="H309" s="102"/>
      <c r="I309" s="102"/>
      <c r="J309" s="102"/>
      <c r="K309" s="102"/>
    </row>
    <row r="310" spans="2:11">
      <c r="B310" s="101"/>
      <c r="C310" s="102"/>
      <c r="D310" s="102"/>
      <c r="E310" s="102"/>
      <c r="F310" s="102"/>
      <c r="G310" s="102"/>
      <c r="H310" s="102"/>
      <c r="I310" s="102"/>
      <c r="J310" s="102"/>
      <c r="K310" s="102"/>
    </row>
    <row r="311" spans="2:11">
      <c r="B311" s="101"/>
      <c r="C311" s="102"/>
      <c r="D311" s="102"/>
      <c r="E311" s="102"/>
      <c r="F311" s="102"/>
      <c r="G311" s="102"/>
      <c r="H311" s="102"/>
      <c r="I311" s="102"/>
      <c r="J311" s="102"/>
      <c r="K311" s="102"/>
    </row>
    <row r="312" spans="2:11">
      <c r="B312" s="101"/>
      <c r="C312" s="102"/>
      <c r="D312" s="102"/>
      <c r="E312" s="102"/>
      <c r="F312" s="102"/>
      <c r="G312" s="102"/>
      <c r="H312" s="102"/>
      <c r="I312" s="102"/>
      <c r="J312" s="102"/>
      <c r="K312" s="102"/>
    </row>
    <row r="313" spans="2:11">
      <c r="B313" s="101"/>
      <c r="C313" s="102"/>
      <c r="D313" s="102"/>
      <c r="E313" s="102"/>
      <c r="F313" s="102"/>
      <c r="G313" s="102"/>
      <c r="H313" s="102"/>
      <c r="I313" s="102"/>
      <c r="J313" s="102"/>
      <c r="K313" s="102"/>
    </row>
    <row r="314" spans="2:11">
      <c r="B314" s="101"/>
      <c r="C314" s="102"/>
      <c r="D314" s="102"/>
      <c r="E314" s="102"/>
      <c r="F314" s="102"/>
      <c r="G314" s="102"/>
      <c r="H314" s="102"/>
      <c r="I314" s="102"/>
      <c r="J314" s="102"/>
      <c r="K314" s="102"/>
    </row>
    <row r="315" spans="2:11">
      <c r="B315" s="101"/>
      <c r="C315" s="102"/>
      <c r="D315" s="102"/>
      <c r="E315" s="102"/>
      <c r="F315" s="102"/>
      <c r="G315" s="102"/>
      <c r="H315" s="102"/>
      <c r="I315" s="102"/>
      <c r="J315" s="102"/>
      <c r="K315" s="102"/>
    </row>
    <row r="316" spans="2:11">
      <c r="B316" s="101"/>
      <c r="C316" s="102"/>
      <c r="D316" s="102"/>
      <c r="E316" s="102"/>
      <c r="F316" s="102"/>
      <c r="G316" s="102"/>
      <c r="H316" s="102"/>
      <c r="I316" s="102"/>
      <c r="J316" s="102"/>
      <c r="K316" s="102"/>
    </row>
    <row r="317" spans="2:11">
      <c r="B317" s="101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2:11">
      <c r="B318" s="101"/>
      <c r="C318" s="102"/>
      <c r="D318" s="102"/>
      <c r="E318" s="102"/>
      <c r="F318" s="102"/>
      <c r="G318" s="102"/>
      <c r="H318" s="102"/>
      <c r="I318" s="102"/>
      <c r="J318" s="102"/>
      <c r="K318" s="102"/>
    </row>
    <row r="319" spans="2:11">
      <c r="B319" s="101"/>
      <c r="C319" s="102"/>
      <c r="D319" s="102"/>
      <c r="E319" s="102"/>
      <c r="F319" s="102"/>
      <c r="G319" s="102"/>
      <c r="H319" s="102"/>
      <c r="I319" s="102"/>
      <c r="J319" s="102"/>
      <c r="K319" s="102"/>
    </row>
    <row r="320" spans="2:11">
      <c r="B320" s="101"/>
      <c r="C320" s="102"/>
      <c r="D320" s="102"/>
      <c r="E320" s="102"/>
      <c r="F320" s="102"/>
      <c r="G320" s="102"/>
      <c r="H320" s="102"/>
      <c r="I320" s="102"/>
      <c r="J320" s="102"/>
      <c r="K320" s="102"/>
    </row>
    <row r="321" spans="2:11">
      <c r="B321" s="101"/>
      <c r="C321" s="102"/>
      <c r="D321" s="102"/>
      <c r="E321" s="102"/>
      <c r="F321" s="102"/>
      <c r="G321" s="102"/>
      <c r="H321" s="102"/>
      <c r="I321" s="102"/>
      <c r="J321" s="102"/>
      <c r="K321" s="102"/>
    </row>
    <row r="322" spans="2:11">
      <c r="B322" s="101"/>
      <c r="C322" s="102"/>
      <c r="D322" s="102"/>
      <c r="E322" s="102"/>
      <c r="F322" s="102"/>
      <c r="G322" s="102"/>
      <c r="H322" s="102"/>
      <c r="I322" s="102"/>
      <c r="J322" s="102"/>
      <c r="K322" s="102"/>
    </row>
    <row r="323" spans="2:11">
      <c r="B323" s="101"/>
      <c r="C323" s="102"/>
      <c r="D323" s="102"/>
      <c r="E323" s="102"/>
      <c r="F323" s="102"/>
      <c r="G323" s="102"/>
      <c r="H323" s="102"/>
      <c r="I323" s="102"/>
      <c r="J323" s="102"/>
      <c r="K323" s="102"/>
    </row>
    <row r="324" spans="2:11">
      <c r="B324" s="101"/>
      <c r="C324" s="102"/>
      <c r="D324" s="102"/>
      <c r="E324" s="102"/>
      <c r="F324" s="102"/>
      <c r="G324" s="102"/>
      <c r="H324" s="102"/>
      <c r="I324" s="102"/>
      <c r="J324" s="102"/>
      <c r="K324" s="102"/>
    </row>
    <row r="325" spans="2:11">
      <c r="B325" s="101"/>
      <c r="C325" s="102"/>
      <c r="D325" s="102"/>
      <c r="E325" s="102"/>
      <c r="F325" s="102"/>
      <c r="G325" s="102"/>
      <c r="H325" s="102"/>
      <c r="I325" s="102"/>
      <c r="J325" s="102"/>
      <c r="K325" s="102"/>
    </row>
    <row r="326" spans="2:11">
      <c r="B326" s="101"/>
      <c r="C326" s="102"/>
      <c r="D326" s="102"/>
      <c r="E326" s="102"/>
      <c r="F326" s="102"/>
      <c r="G326" s="102"/>
      <c r="H326" s="102"/>
      <c r="I326" s="102"/>
      <c r="J326" s="102"/>
      <c r="K326" s="102"/>
    </row>
    <row r="327" spans="2:11">
      <c r="B327" s="101"/>
      <c r="C327" s="102"/>
      <c r="D327" s="102"/>
      <c r="E327" s="102"/>
      <c r="F327" s="102"/>
      <c r="G327" s="102"/>
      <c r="H327" s="102"/>
      <c r="I327" s="102"/>
      <c r="J327" s="102"/>
      <c r="K327" s="102"/>
    </row>
    <row r="328" spans="2:11">
      <c r="B328" s="101"/>
      <c r="C328" s="102"/>
      <c r="D328" s="102"/>
      <c r="E328" s="102"/>
      <c r="F328" s="102"/>
      <c r="G328" s="102"/>
      <c r="H328" s="102"/>
      <c r="I328" s="102"/>
      <c r="J328" s="102"/>
      <c r="K328" s="102"/>
    </row>
    <row r="329" spans="2:11">
      <c r="B329" s="101"/>
      <c r="C329" s="102"/>
      <c r="D329" s="102"/>
      <c r="E329" s="102"/>
      <c r="F329" s="102"/>
      <c r="G329" s="102"/>
      <c r="H329" s="102"/>
      <c r="I329" s="102"/>
      <c r="J329" s="102"/>
      <c r="K329" s="102"/>
    </row>
    <row r="330" spans="2:11">
      <c r="B330" s="101"/>
      <c r="C330" s="102"/>
      <c r="D330" s="102"/>
      <c r="E330" s="102"/>
      <c r="F330" s="102"/>
      <c r="G330" s="102"/>
      <c r="H330" s="102"/>
      <c r="I330" s="102"/>
      <c r="J330" s="102"/>
      <c r="K330" s="102"/>
    </row>
    <row r="331" spans="2:11">
      <c r="B331" s="101"/>
      <c r="C331" s="102"/>
      <c r="D331" s="102"/>
      <c r="E331" s="102"/>
      <c r="F331" s="102"/>
      <c r="G331" s="102"/>
      <c r="H331" s="102"/>
      <c r="I331" s="102"/>
      <c r="J331" s="102"/>
      <c r="K331" s="102"/>
    </row>
    <row r="332" spans="2:11">
      <c r="B332" s="101"/>
      <c r="C332" s="102"/>
      <c r="D332" s="102"/>
      <c r="E332" s="102"/>
      <c r="F332" s="102"/>
      <c r="G332" s="102"/>
      <c r="H332" s="102"/>
      <c r="I332" s="102"/>
      <c r="J332" s="102"/>
      <c r="K332" s="102"/>
    </row>
    <row r="333" spans="2:11">
      <c r="B333" s="101"/>
      <c r="C333" s="102"/>
      <c r="D333" s="102"/>
      <c r="E333" s="102"/>
      <c r="F333" s="102"/>
      <c r="G333" s="102"/>
      <c r="H333" s="102"/>
      <c r="I333" s="102"/>
      <c r="J333" s="102"/>
      <c r="K333" s="102"/>
    </row>
    <row r="334" spans="2:11">
      <c r="B334" s="101"/>
      <c r="C334" s="102"/>
      <c r="D334" s="102"/>
      <c r="E334" s="102"/>
      <c r="F334" s="102"/>
      <c r="G334" s="102"/>
      <c r="H334" s="102"/>
      <c r="I334" s="102"/>
      <c r="J334" s="102"/>
      <c r="K334" s="102"/>
    </row>
    <row r="335" spans="2:11">
      <c r="B335" s="101"/>
      <c r="C335" s="102"/>
      <c r="D335" s="102"/>
      <c r="E335" s="102"/>
      <c r="F335" s="102"/>
      <c r="G335" s="102"/>
      <c r="H335" s="102"/>
      <c r="I335" s="102"/>
      <c r="J335" s="102"/>
      <c r="K335" s="102"/>
    </row>
    <row r="336" spans="2:11">
      <c r="B336" s="101"/>
      <c r="C336" s="102"/>
      <c r="D336" s="102"/>
      <c r="E336" s="102"/>
      <c r="F336" s="102"/>
      <c r="G336" s="102"/>
      <c r="H336" s="102"/>
      <c r="I336" s="102"/>
      <c r="J336" s="102"/>
      <c r="K336" s="102"/>
    </row>
    <row r="337" spans="2:11">
      <c r="B337" s="101"/>
      <c r="C337" s="102"/>
      <c r="D337" s="102"/>
      <c r="E337" s="102"/>
      <c r="F337" s="102"/>
      <c r="G337" s="102"/>
      <c r="H337" s="102"/>
      <c r="I337" s="102"/>
      <c r="J337" s="102"/>
      <c r="K337" s="102"/>
    </row>
    <row r="338" spans="2:11">
      <c r="B338" s="101"/>
      <c r="C338" s="102"/>
      <c r="D338" s="102"/>
      <c r="E338" s="102"/>
      <c r="F338" s="102"/>
      <c r="G338" s="102"/>
      <c r="H338" s="102"/>
      <c r="I338" s="102"/>
      <c r="J338" s="102"/>
      <c r="K338" s="102"/>
    </row>
    <row r="339" spans="2:11">
      <c r="B339" s="101"/>
      <c r="C339" s="102"/>
      <c r="D339" s="102"/>
      <c r="E339" s="102"/>
      <c r="F339" s="102"/>
      <c r="G339" s="102"/>
      <c r="H339" s="102"/>
      <c r="I339" s="102"/>
      <c r="J339" s="102"/>
      <c r="K339" s="102"/>
    </row>
    <row r="340" spans="2:11">
      <c r="B340" s="101"/>
      <c r="C340" s="102"/>
      <c r="D340" s="102"/>
      <c r="E340" s="102"/>
      <c r="F340" s="102"/>
      <c r="G340" s="102"/>
      <c r="H340" s="102"/>
      <c r="I340" s="102"/>
      <c r="J340" s="102"/>
      <c r="K340" s="102"/>
    </row>
    <row r="341" spans="2:11">
      <c r="B341" s="101"/>
      <c r="C341" s="102"/>
      <c r="D341" s="102"/>
      <c r="E341" s="102"/>
      <c r="F341" s="102"/>
      <c r="G341" s="102"/>
      <c r="H341" s="102"/>
      <c r="I341" s="102"/>
      <c r="J341" s="102"/>
      <c r="K341" s="102"/>
    </row>
    <row r="342" spans="2:11">
      <c r="B342" s="101"/>
      <c r="C342" s="102"/>
      <c r="D342" s="102"/>
      <c r="E342" s="102"/>
      <c r="F342" s="102"/>
      <c r="G342" s="102"/>
      <c r="H342" s="102"/>
      <c r="I342" s="102"/>
      <c r="J342" s="102"/>
      <c r="K342" s="102"/>
    </row>
    <row r="343" spans="2:11">
      <c r="B343" s="101"/>
      <c r="C343" s="102"/>
      <c r="D343" s="102"/>
      <c r="E343" s="102"/>
      <c r="F343" s="102"/>
      <c r="G343" s="102"/>
      <c r="H343" s="102"/>
      <c r="I343" s="102"/>
      <c r="J343" s="102"/>
      <c r="K343" s="102"/>
    </row>
    <row r="344" spans="2:11">
      <c r="B344" s="101"/>
      <c r="C344" s="102"/>
      <c r="D344" s="102"/>
      <c r="E344" s="102"/>
      <c r="F344" s="102"/>
      <c r="G344" s="102"/>
      <c r="H344" s="102"/>
      <c r="I344" s="102"/>
      <c r="J344" s="102"/>
      <c r="K344" s="102"/>
    </row>
    <row r="345" spans="2:11">
      <c r="B345" s="101"/>
      <c r="C345" s="102"/>
      <c r="D345" s="102"/>
      <c r="E345" s="102"/>
      <c r="F345" s="102"/>
      <c r="G345" s="102"/>
      <c r="H345" s="102"/>
      <c r="I345" s="102"/>
      <c r="J345" s="102"/>
      <c r="K345" s="102"/>
    </row>
    <row r="346" spans="2:11">
      <c r="B346" s="101"/>
      <c r="C346" s="102"/>
      <c r="D346" s="102"/>
      <c r="E346" s="102"/>
      <c r="F346" s="102"/>
      <c r="G346" s="102"/>
      <c r="H346" s="102"/>
      <c r="I346" s="102"/>
      <c r="J346" s="102"/>
      <c r="K346" s="102"/>
    </row>
    <row r="347" spans="2:11">
      <c r="B347" s="101"/>
      <c r="C347" s="102"/>
      <c r="D347" s="102"/>
      <c r="E347" s="102"/>
      <c r="F347" s="102"/>
      <c r="G347" s="102"/>
      <c r="H347" s="102"/>
      <c r="I347" s="102"/>
      <c r="J347" s="102"/>
      <c r="K347" s="102"/>
    </row>
    <row r="348" spans="2:11">
      <c r="B348" s="101"/>
      <c r="C348" s="102"/>
      <c r="D348" s="102"/>
      <c r="E348" s="102"/>
      <c r="F348" s="102"/>
      <c r="G348" s="102"/>
      <c r="H348" s="102"/>
      <c r="I348" s="102"/>
      <c r="J348" s="102"/>
      <c r="K348" s="102"/>
    </row>
    <row r="349" spans="2:11">
      <c r="B349" s="101"/>
      <c r="C349" s="102"/>
      <c r="D349" s="102"/>
      <c r="E349" s="102"/>
      <c r="F349" s="102"/>
      <c r="G349" s="102"/>
      <c r="H349" s="102"/>
      <c r="I349" s="102"/>
      <c r="J349" s="102"/>
      <c r="K349" s="102"/>
    </row>
    <row r="350" spans="2:11">
      <c r="B350" s="101"/>
      <c r="C350" s="102"/>
      <c r="D350" s="102"/>
      <c r="E350" s="102"/>
      <c r="F350" s="102"/>
      <c r="G350" s="102"/>
      <c r="H350" s="102"/>
      <c r="I350" s="102"/>
      <c r="J350" s="102"/>
      <c r="K350" s="102"/>
    </row>
    <row r="351" spans="2:11">
      <c r="B351" s="101"/>
      <c r="C351" s="102"/>
      <c r="D351" s="102"/>
      <c r="E351" s="102"/>
      <c r="F351" s="102"/>
      <c r="G351" s="102"/>
      <c r="H351" s="102"/>
      <c r="I351" s="102"/>
      <c r="J351" s="102"/>
      <c r="K351" s="102"/>
    </row>
    <row r="352" spans="2:11">
      <c r="B352" s="101"/>
      <c r="C352" s="102"/>
      <c r="D352" s="102"/>
      <c r="E352" s="102"/>
      <c r="F352" s="102"/>
      <c r="G352" s="102"/>
      <c r="H352" s="102"/>
      <c r="I352" s="102"/>
      <c r="J352" s="102"/>
      <c r="K352" s="102"/>
    </row>
    <row r="353" spans="2:11">
      <c r="B353" s="101"/>
      <c r="C353" s="102"/>
      <c r="D353" s="102"/>
      <c r="E353" s="102"/>
      <c r="F353" s="102"/>
      <c r="G353" s="102"/>
      <c r="H353" s="102"/>
      <c r="I353" s="102"/>
      <c r="J353" s="102"/>
      <c r="K353" s="102"/>
    </row>
    <row r="354" spans="2:11">
      <c r="B354" s="101"/>
      <c r="C354" s="102"/>
      <c r="D354" s="102"/>
      <c r="E354" s="102"/>
      <c r="F354" s="102"/>
      <c r="G354" s="102"/>
      <c r="H354" s="102"/>
      <c r="I354" s="102"/>
      <c r="J354" s="102"/>
      <c r="K354" s="102"/>
    </row>
    <row r="355" spans="2:11">
      <c r="B355" s="101"/>
      <c r="C355" s="102"/>
      <c r="D355" s="102"/>
      <c r="E355" s="102"/>
      <c r="F355" s="102"/>
      <c r="G355" s="102"/>
      <c r="H355" s="102"/>
      <c r="I355" s="102"/>
      <c r="J355" s="102"/>
      <c r="K355" s="102"/>
    </row>
    <row r="356" spans="2:11">
      <c r="B356" s="101"/>
      <c r="C356" s="102"/>
      <c r="D356" s="102"/>
      <c r="E356" s="102"/>
      <c r="F356" s="102"/>
      <c r="G356" s="102"/>
      <c r="H356" s="102"/>
      <c r="I356" s="102"/>
      <c r="J356" s="102"/>
      <c r="K356" s="102"/>
    </row>
    <row r="357" spans="2:11">
      <c r="B357" s="101"/>
      <c r="C357" s="102"/>
      <c r="D357" s="102"/>
      <c r="E357" s="102"/>
      <c r="F357" s="102"/>
      <c r="G357" s="102"/>
      <c r="H357" s="102"/>
      <c r="I357" s="102"/>
      <c r="J357" s="102"/>
      <c r="K357" s="102"/>
    </row>
    <row r="358" spans="2:11">
      <c r="B358" s="101"/>
      <c r="C358" s="102"/>
      <c r="D358" s="102"/>
      <c r="E358" s="102"/>
      <c r="F358" s="102"/>
      <c r="G358" s="102"/>
      <c r="H358" s="102"/>
      <c r="I358" s="102"/>
      <c r="J358" s="102"/>
      <c r="K358" s="102"/>
    </row>
    <row r="359" spans="2:11">
      <c r="B359" s="101"/>
      <c r="C359" s="102"/>
      <c r="D359" s="102"/>
      <c r="E359" s="102"/>
      <c r="F359" s="102"/>
      <c r="G359" s="102"/>
      <c r="H359" s="102"/>
      <c r="I359" s="102"/>
      <c r="J359" s="102"/>
      <c r="K359" s="102"/>
    </row>
    <row r="360" spans="2:11">
      <c r="B360" s="101"/>
      <c r="C360" s="102"/>
      <c r="D360" s="102"/>
      <c r="E360" s="102"/>
      <c r="F360" s="102"/>
      <c r="G360" s="102"/>
      <c r="H360" s="102"/>
      <c r="I360" s="102"/>
      <c r="J360" s="102"/>
      <c r="K360" s="102"/>
    </row>
    <row r="361" spans="2:11">
      <c r="B361" s="101"/>
      <c r="C361" s="102"/>
      <c r="D361" s="102"/>
      <c r="E361" s="102"/>
      <c r="F361" s="102"/>
      <c r="G361" s="102"/>
      <c r="H361" s="102"/>
      <c r="I361" s="102"/>
      <c r="J361" s="102"/>
      <c r="K361" s="102"/>
    </row>
    <row r="362" spans="2:11">
      <c r="B362" s="101"/>
      <c r="C362" s="102"/>
      <c r="D362" s="102"/>
      <c r="E362" s="102"/>
      <c r="F362" s="102"/>
      <c r="G362" s="102"/>
      <c r="H362" s="102"/>
      <c r="I362" s="102"/>
      <c r="J362" s="102"/>
      <c r="K362" s="102"/>
    </row>
    <row r="363" spans="2:11">
      <c r="B363" s="101"/>
      <c r="C363" s="102"/>
      <c r="D363" s="102"/>
      <c r="E363" s="102"/>
      <c r="F363" s="102"/>
      <c r="G363" s="102"/>
      <c r="H363" s="102"/>
      <c r="I363" s="102"/>
      <c r="J363" s="102"/>
      <c r="K363" s="102"/>
    </row>
    <row r="364" spans="2:11">
      <c r="B364" s="101"/>
      <c r="C364" s="102"/>
      <c r="D364" s="102"/>
      <c r="E364" s="102"/>
      <c r="F364" s="102"/>
      <c r="G364" s="102"/>
      <c r="H364" s="102"/>
      <c r="I364" s="102"/>
      <c r="J364" s="102"/>
      <c r="K364" s="102"/>
    </row>
    <row r="365" spans="2:11">
      <c r="B365" s="101"/>
      <c r="C365" s="102"/>
      <c r="D365" s="102"/>
      <c r="E365" s="102"/>
      <c r="F365" s="102"/>
      <c r="G365" s="102"/>
      <c r="H365" s="102"/>
      <c r="I365" s="102"/>
      <c r="J365" s="102"/>
      <c r="K365" s="102"/>
    </row>
    <row r="366" spans="2:11">
      <c r="B366" s="101"/>
      <c r="C366" s="102"/>
      <c r="D366" s="102"/>
      <c r="E366" s="102"/>
      <c r="F366" s="102"/>
      <c r="G366" s="102"/>
      <c r="H366" s="102"/>
      <c r="I366" s="102"/>
      <c r="J366" s="102"/>
      <c r="K366" s="102"/>
    </row>
    <row r="367" spans="2:11">
      <c r="B367" s="101"/>
      <c r="C367" s="102"/>
      <c r="D367" s="102"/>
      <c r="E367" s="102"/>
      <c r="F367" s="102"/>
      <c r="G367" s="102"/>
      <c r="H367" s="102"/>
      <c r="I367" s="102"/>
      <c r="J367" s="102"/>
      <c r="K367" s="102"/>
    </row>
    <row r="368" spans="2:11">
      <c r="B368" s="101"/>
      <c r="C368" s="102"/>
      <c r="D368" s="102"/>
      <c r="E368" s="102"/>
      <c r="F368" s="102"/>
      <c r="G368" s="102"/>
      <c r="H368" s="102"/>
      <c r="I368" s="102"/>
      <c r="J368" s="102"/>
      <c r="K368" s="102"/>
    </row>
    <row r="369" spans="2:11">
      <c r="B369" s="101"/>
      <c r="C369" s="102"/>
      <c r="D369" s="102"/>
      <c r="E369" s="102"/>
      <c r="F369" s="102"/>
      <c r="G369" s="102"/>
      <c r="H369" s="102"/>
      <c r="I369" s="102"/>
      <c r="J369" s="102"/>
      <c r="K369" s="102"/>
    </row>
    <row r="370" spans="2:11">
      <c r="B370" s="101"/>
      <c r="C370" s="102"/>
      <c r="D370" s="102"/>
      <c r="E370" s="102"/>
      <c r="F370" s="102"/>
      <c r="G370" s="102"/>
      <c r="H370" s="102"/>
      <c r="I370" s="102"/>
      <c r="J370" s="102"/>
      <c r="K370" s="102"/>
    </row>
    <row r="371" spans="2:11">
      <c r="B371" s="101"/>
      <c r="C371" s="102"/>
      <c r="D371" s="102"/>
      <c r="E371" s="102"/>
      <c r="F371" s="102"/>
      <c r="G371" s="102"/>
      <c r="H371" s="102"/>
      <c r="I371" s="102"/>
      <c r="J371" s="102"/>
      <c r="K371" s="102"/>
    </row>
    <row r="372" spans="2:11">
      <c r="B372" s="101"/>
      <c r="C372" s="102"/>
      <c r="D372" s="102"/>
      <c r="E372" s="102"/>
      <c r="F372" s="102"/>
      <c r="G372" s="102"/>
      <c r="H372" s="102"/>
      <c r="I372" s="102"/>
      <c r="J372" s="102"/>
      <c r="K372" s="102"/>
    </row>
    <row r="373" spans="2:11">
      <c r="B373" s="101"/>
      <c r="C373" s="102"/>
      <c r="D373" s="102"/>
      <c r="E373" s="102"/>
      <c r="F373" s="102"/>
      <c r="G373" s="102"/>
      <c r="H373" s="102"/>
      <c r="I373" s="102"/>
      <c r="J373" s="102"/>
      <c r="K373" s="102"/>
    </row>
    <row r="374" spans="2:11">
      <c r="B374" s="101"/>
      <c r="C374" s="102"/>
      <c r="D374" s="102"/>
      <c r="E374" s="102"/>
      <c r="F374" s="102"/>
      <c r="G374" s="102"/>
      <c r="H374" s="102"/>
      <c r="I374" s="102"/>
      <c r="J374" s="102"/>
      <c r="K374" s="102"/>
    </row>
    <row r="375" spans="2:11">
      <c r="B375" s="101"/>
      <c r="C375" s="102"/>
      <c r="D375" s="102"/>
      <c r="E375" s="102"/>
      <c r="F375" s="102"/>
      <c r="G375" s="102"/>
      <c r="H375" s="102"/>
      <c r="I375" s="102"/>
      <c r="J375" s="102"/>
      <c r="K375" s="102"/>
    </row>
    <row r="376" spans="2:11">
      <c r="B376" s="101"/>
      <c r="C376" s="102"/>
      <c r="D376" s="102"/>
      <c r="E376" s="102"/>
      <c r="F376" s="102"/>
      <c r="G376" s="102"/>
      <c r="H376" s="102"/>
      <c r="I376" s="102"/>
      <c r="J376" s="102"/>
      <c r="K376" s="102"/>
    </row>
    <row r="377" spans="2:11">
      <c r="B377" s="101"/>
      <c r="C377" s="102"/>
      <c r="D377" s="102"/>
      <c r="E377" s="102"/>
      <c r="F377" s="102"/>
      <c r="G377" s="102"/>
      <c r="H377" s="102"/>
      <c r="I377" s="102"/>
      <c r="J377" s="102"/>
      <c r="K377" s="102"/>
    </row>
    <row r="378" spans="2:11">
      <c r="B378" s="101"/>
      <c r="C378" s="102"/>
      <c r="D378" s="102"/>
      <c r="E378" s="102"/>
      <c r="F378" s="102"/>
      <c r="G378" s="102"/>
      <c r="H378" s="102"/>
      <c r="I378" s="102"/>
      <c r="J378" s="102"/>
      <c r="K378" s="102"/>
    </row>
    <row r="379" spans="2:11">
      <c r="B379" s="101"/>
      <c r="C379" s="102"/>
      <c r="D379" s="102"/>
      <c r="E379" s="102"/>
      <c r="F379" s="102"/>
      <c r="G379" s="102"/>
      <c r="H379" s="102"/>
      <c r="I379" s="102"/>
      <c r="J379" s="102"/>
      <c r="K379" s="102"/>
    </row>
    <row r="380" spans="2:11">
      <c r="B380" s="101"/>
      <c r="C380" s="102"/>
      <c r="D380" s="102"/>
      <c r="E380" s="102"/>
      <c r="F380" s="102"/>
      <c r="G380" s="102"/>
      <c r="H380" s="102"/>
      <c r="I380" s="102"/>
      <c r="J380" s="102"/>
      <c r="K380" s="102"/>
    </row>
    <row r="381" spans="2:11">
      <c r="B381" s="101"/>
      <c r="C381" s="102"/>
      <c r="D381" s="102"/>
      <c r="E381" s="102"/>
      <c r="F381" s="102"/>
      <c r="G381" s="102"/>
      <c r="H381" s="102"/>
      <c r="I381" s="102"/>
      <c r="J381" s="102"/>
      <c r="K381" s="102"/>
    </row>
    <row r="382" spans="2:11">
      <c r="B382" s="101"/>
      <c r="C382" s="102"/>
      <c r="D382" s="102"/>
      <c r="E382" s="102"/>
      <c r="F382" s="102"/>
      <c r="G382" s="102"/>
      <c r="H382" s="102"/>
      <c r="I382" s="102"/>
      <c r="J382" s="102"/>
      <c r="K382" s="102"/>
    </row>
    <row r="383" spans="2:11">
      <c r="B383" s="101"/>
      <c r="C383" s="102"/>
      <c r="D383" s="102"/>
      <c r="E383" s="102"/>
      <c r="F383" s="102"/>
      <c r="G383" s="102"/>
      <c r="H383" s="102"/>
      <c r="I383" s="102"/>
      <c r="J383" s="102"/>
      <c r="K383" s="102"/>
    </row>
    <row r="384" spans="2:11">
      <c r="B384" s="101"/>
      <c r="C384" s="102"/>
      <c r="D384" s="102"/>
      <c r="E384" s="102"/>
      <c r="F384" s="102"/>
      <c r="G384" s="102"/>
      <c r="H384" s="102"/>
      <c r="I384" s="102"/>
      <c r="J384" s="102"/>
      <c r="K384" s="102"/>
    </row>
    <row r="385" spans="2:11">
      <c r="B385" s="101"/>
      <c r="C385" s="102"/>
      <c r="D385" s="102"/>
      <c r="E385" s="102"/>
      <c r="F385" s="102"/>
      <c r="G385" s="102"/>
      <c r="H385" s="102"/>
      <c r="I385" s="102"/>
      <c r="J385" s="102"/>
      <c r="K385" s="102"/>
    </row>
    <row r="386" spans="2:11">
      <c r="B386" s="101"/>
      <c r="C386" s="102"/>
      <c r="D386" s="102"/>
      <c r="E386" s="102"/>
      <c r="F386" s="102"/>
      <c r="G386" s="102"/>
      <c r="H386" s="102"/>
      <c r="I386" s="102"/>
      <c r="J386" s="102"/>
      <c r="K386" s="102"/>
    </row>
    <row r="387" spans="2:11">
      <c r="B387" s="101"/>
      <c r="C387" s="102"/>
      <c r="D387" s="102"/>
      <c r="E387" s="102"/>
      <c r="F387" s="102"/>
      <c r="G387" s="102"/>
      <c r="H387" s="102"/>
      <c r="I387" s="102"/>
      <c r="J387" s="102"/>
      <c r="K387" s="102"/>
    </row>
    <row r="388" spans="2:11">
      <c r="B388" s="101"/>
      <c r="C388" s="102"/>
      <c r="D388" s="102"/>
      <c r="E388" s="102"/>
      <c r="F388" s="102"/>
      <c r="G388" s="102"/>
      <c r="H388" s="102"/>
      <c r="I388" s="102"/>
      <c r="J388" s="102"/>
      <c r="K388" s="102"/>
    </row>
    <row r="389" spans="2:11">
      <c r="B389" s="101"/>
      <c r="C389" s="102"/>
      <c r="D389" s="102"/>
      <c r="E389" s="102"/>
      <c r="F389" s="102"/>
      <c r="G389" s="102"/>
      <c r="H389" s="102"/>
      <c r="I389" s="102"/>
      <c r="J389" s="102"/>
      <c r="K389" s="102"/>
    </row>
    <row r="390" spans="2:11">
      <c r="B390" s="101"/>
      <c r="C390" s="102"/>
      <c r="D390" s="102"/>
      <c r="E390" s="102"/>
      <c r="F390" s="102"/>
      <c r="G390" s="102"/>
      <c r="H390" s="102"/>
      <c r="I390" s="102"/>
      <c r="J390" s="102"/>
      <c r="K390" s="102"/>
    </row>
    <row r="391" spans="2:11">
      <c r="B391" s="101"/>
      <c r="C391" s="102"/>
      <c r="D391" s="102"/>
      <c r="E391" s="102"/>
      <c r="F391" s="102"/>
      <c r="G391" s="102"/>
      <c r="H391" s="102"/>
      <c r="I391" s="102"/>
      <c r="J391" s="102"/>
      <c r="K391" s="102"/>
    </row>
    <row r="392" spans="2:11">
      <c r="B392" s="101"/>
      <c r="C392" s="102"/>
      <c r="D392" s="102"/>
      <c r="E392" s="102"/>
      <c r="F392" s="102"/>
      <c r="G392" s="102"/>
      <c r="H392" s="102"/>
      <c r="I392" s="102"/>
      <c r="J392" s="102"/>
      <c r="K392" s="102"/>
    </row>
    <row r="393" spans="2:11">
      <c r="B393" s="101"/>
      <c r="C393" s="102"/>
      <c r="D393" s="102"/>
      <c r="E393" s="102"/>
      <c r="F393" s="102"/>
      <c r="G393" s="102"/>
      <c r="H393" s="102"/>
      <c r="I393" s="102"/>
      <c r="J393" s="102"/>
      <c r="K393" s="102"/>
    </row>
    <row r="394" spans="2:11">
      <c r="B394" s="101"/>
      <c r="C394" s="102"/>
      <c r="D394" s="102"/>
      <c r="E394" s="102"/>
      <c r="F394" s="102"/>
      <c r="G394" s="102"/>
      <c r="H394" s="102"/>
      <c r="I394" s="102"/>
      <c r="J394" s="102"/>
      <c r="K394" s="102"/>
    </row>
    <row r="395" spans="2:11">
      <c r="B395" s="101"/>
      <c r="C395" s="102"/>
      <c r="D395" s="102"/>
      <c r="E395" s="102"/>
      <c r="F395" s="102"/>
      <c r="G395" s="102"/>
      <c r="H395" s="102"/>
      <c r="I395" s="102"/>
      <c r="J395" s="102"/>
      <c r="K395" s="102"/>
    </row>
    <row r="396" spans="2:11">
      <c r="B396" s="101"/>
      <c r="C396" s="102"/>
      <c r="D396" s="102"/>
      <c r="E396" s="102"/>
      <c r="F396" s="102"/>
      <c r="G396" s="102"/>
      <c r="H396" s="102"/>
      <c r="I396" s="102"/>
      <c r="J396" s="102"/>
      <c r="K396" s="102"/>
    </row>
    <row r="397" spans="2:11">
      <c r="B397" s="101"/>
      <c r="C397" s="102"/>
      <c r="D397" s="102"/>
      <c r="E397" s="102"/>
      <c r="F397" s="102"/>
      <c r="G397" s="102"/>
      <c r="H397" s="102"/>
      <c r="I397" s="102"/>
      <c r="J397" s="102"/>
      <c r="K397" s="102"/>
    </row>
    <row r="398" spans="2:11">
      <c r="B398" s="101"/>
      <c r="C398" s="102"/>
      <c r="D398" s="102"/>
      <c r="E398" s="102"/>
      <c r="F398" s="102"/>
      <c r="G398" s="102"/>
      <c r="H398" s="102"/>
      <c r="I398" s="102"/>
      <c r="J398" s="102"/>
      <c r="K398" s="102"/>
    </row>
    <row r="399" spans="2:11">
      <c r="B399" s="101"/>
      <c r="C399" s="102"/>
      <c r="D399" s="102"/>
      <c r="E399" s="102"/>
      <c r="F399" s="102"/>
      <c r="G399" s="102"/>
      <c r="H399" s="102"/>
      <c r="I399" s="102"/>
      <c r="J399" s="102"/>
      <c r="K399" s="102"/>
    </row>
    <row r="400" spans="2:11">
      <c r="B400" s="101"/>
      <c r="C400" s="102"/>
      <c r="D400" s="102"/>
      <c r="E400" s="102"/>
      <c r="F400" s="102"/>
      <c r="G400" s="102"/>
      <c r="H400" s="102"/>
      <c r="I400" s="102"/>
      <c r="J400" s="102"/>
      <c r="K400" s="102"/>
    </row>
    <row r="401" spans="2:11">
      <c r="B401" s="101"/>
      <c r="C401" s="102"/>
      <c r="D401" s="102"/>
      <c r="E401" s="102"/>
      <c r="F401" s="102"/>
      <c r="G401" s="102"/>
      <c r="H401" s="102"/>
      <c r="I401" s="102"/>
      <c r="J401" s="102"/>
      <c r="K401" s="102"/>
    </row>
    <row r="402" spans="2:11">
      <c r="B402" s="101"/>
      <c r="C402" s="102"/>
      <c r="D402" s="102"/>
      <c r="E402" s="102"/>
      <c r="F402" s="102"/>
      <c r="G402" s="102"/>
      <c r="H402" s="102"/>
      <c r="I402" s="102"/>
      <c r="J402" s="102"/>
      <c r="K402" s="102"/>
    </row>
    <row r="403" spans="2:11">
      <c r="B403" s="101"/>
      <c r="C403" s="102"/>
      <c r="D403" s="102"/>
      <c r="E403" s="102"/>
      <c r="F403" s="102"/>
      <c r="G403" s="102"/>
      <c r="H403" s="102"/>
      <c r="I403" s="102"/>
      <c r="J403" s="102"/>
      <c r="K403" s="102"/>
    </row>
    <row r="404" spans="2:11">
      <c r="B404" s="101"/>
      <c r="C404" s="102"/>
      <c r="D404" s="102"/>
      <c r="E404" s="102"/>
      <c r="F404" s="102"/>
      <c r="G404" s="102"/>
      <c r="H404" s="102"/>
      <c r="I404" s="102"/>
      <c r="J404" s="102"/>
      <c r="K404" s="102"/>
    </row>
    <row r="405" spans="2:11">
      <c r="B405" s="101"/>
      <c r="C405" s="102"/>
      <c r="D405" s="102"/>
      <c r="E405" s="102"/>
      <c r="F405" s="102"/>
      <c r="G405" s="102"/>
      <c r="H405" s="102"/>
      <c r="I405" s="102"/>
      <c r="J405" s="102"/>
      <c r="K405" s="102"/>
    </row>
    <row r="406" spans="2:11">
      <c r="B406" s="101"/>
      <c r="C406" s="102"/>
      <c r="D406" s="102"/>
      <c r="E406" s="102"/>
      <c r="F406" s="102"/>
      <c r="G406" s="102"/>
      <c r="H406" s="102"/>
      <c r="I406" s="102"/>
      <c r="J406" s="102"/>
      <c r="K406" s="102"/>
    </row>
    <row r="407" spans="2:11">
      <c r="B407" s="101"/>
      <c r="C407" s="102"/>
      <c r="D407" s="102"/>
      <c r="E407" s="102"/>
      <c r="F407" s="102"/>
      <c r="G407" s="102"/>
      <c r="H407" s="102"/>
      <c r="I407" s="102"/>
      <c r="J407" s="102"/>
      <c r="K407" s="102"/>
    </row>
    <row r="408" spans="2:11">
      <c r="B408" s="101"/>
      <c r="C408" s="102"/>
      <c r="D408" s="102"/>
      <c r="E408" s="102"/>
      <c r="F408" s="102"/>
      <c r="G408" s="102"/>
      <c r="H408" s="102"/>
      <c r="I408" s="102"/>
      <c r="J408" s="102"/>
      <c r="K408" s="102"/>
    </row>
    <row r="409" spans="2:11">
      <c r="B409" s="101"/>
      <c r="C409" s="102"/>
      <c r="D409" s="102"/>
      <c r="E409" s="102"/>
      <c r="F409" s="102"/>
      <c r="G409" s="102"/>
      <c r="H409" s="102"/>
      <c r="I409" s="102"/>
      <c r="J409" s="102"/>
      <c r="K409" s="102"/>
    </row>
    <row r="410" spans="2:11">
      <c r="B410" s="101"/>
      <c r="C410" s="102"/>
      <c r="D410" s="102"/>
      <c r="E410" s="102"/>
      <c r="F410" s="102"/>
      <c r="G410" s="102"/>
      <c r="H410" s="102"/>
      <c r="I410" s="102"/>
      <c r="J410" s="102"/>
      <c r="K410" s="102"/>
    </row>
    <row r="411" spans="2:11">
      <c r="B411" s="101"/>
      <c r="C411" s="102"/>
      <c r="D411" s="102"/>
      <c r="E411" s="102"/>
      <c r="F411" s="102"/>
      <c r="G411" s="102"/>
      <c r="H411" s="102"/>
      <c r="I411" s="102"/>
      <c r="J411" s="102"/>
      <c r="K411" s="102"/>
    </row>
    <row r="412" spans="2:11">
      <c r="B412" s="101"/>
      <c r="C412" s="102"/>
      <c r="D412" s="102"/>
      <c r="E412" s="102"/>
      <c r="F412" s="102"/>
      <c r="G412" s="102"/>
      <c r="H412" s="102"/>
      <c r="I412" s="102"/>
      <c r="J412" s="102"/>
      <c r="K412" s="102"/>
    </row>
    <row r="413" spans="2:11">
      <c r="B413" s="101"/>
      <c r="C413" s="102"/>
      <c r="D413" s="102"/>
      <c r="E413" s="102"/>
      <c r="F413" s="102"/>
      <c r="G413" s="102"/>
      <c r="H413" s="102"/>
      <c r="I413" s="102"/>
      <c r="J413" s="102"/>
      <c r="K413" s="102"/>
    </row>
    <row r="414" spans="2:11">
      <c r="B414" s="101"/>
      <c r="C414" s="102"/>
      <c r="D414" s="102"/>
      <c r="E414" s="102"/>
      <c r="F414" s="102"/>
      <c r="G414" s="102"/>
      <c r="H414" s="102"/>
      <c r="I414" s="102"/>
      <c r="J414" s="102"/>
      <c r="K414" s="102"/>
    </row>
    <row r="415" spans="2:11">
      <c r="B415" s="101"/>
      <c r="C415" s="102"/>
      <c r="D415" s="102"/>
      <c r="E415" s="102"/>
      <c r="F415" s="102"/>
      <c r="G415" s="102"/>
      <c r="H415" s="102"/>
      <c r="I415" s="102"/>
      <c r="J415" s="102"/>
      <c r="K415" s="102"/>
    </row>
    <row r="416" spans="2:11">
      <c r="B416" s="101"/>
      <c r="C416" s="102"/>
      <c r="D416" s="102"/>
      <c r="E416" s="102"/>
      <c r="F416" s="102"/>
      <c r="G416" s="102"/>
      <c r="H416" s="102"/>
      <c r="I416" s="102"/>
      <c r="J416" s="102"/>
      <c r="K416" s="102"/>
    </row>
    <row r="417" spans="2:11">
      <c r="B417" s="101"/>
      <c r="C417" s="102"/>
      <c r="D417" s="102"/>
      <c r="E417" s="102"/>
      <c r="F417" s="102"/>
      <c r="G417" s="102"/>
      <c r="H417" s="102"/>
      <c r="I417" s="102"/>
      <c r="J417" s="102"/>
      <c r="K417" s="102"/>
    </row>
    <row r="418" spans="2:11">
      <c r="B418" s="101"/>
      <c r="C418" s="102"/>
      <c r="D418" s="102"/>
      <c r="E418" s="102"/>
      <c r="F418" s="102"/>
      <c r="G418" s="102"/>
      <c r="H418" s="102"/>
      <c r="I418" s="102"/>
      <c r="J418" s="102"/>
      <c r="K418" s="102"/>
    </row>
    <row r="419" spans="2:11">
      <c r="B419" s="101"/>
      <c r="C419" s="102"/>
      <c r="D419" s="102"/>
      <c r="E419" s="102"/>
      <c r="F419" s="102"/>
      <c r="G419" s="102"/>
      <c r="H419" s="102"/>
      <c r="I419" s="102"/>
      <c r="J419" s="102"/>
      <c r="K419" s="102"/>
    </row>
    <row r="420" spans="2:11">
      <c r="B420" s="101"/>
      <c r="C420" s="102"/>
      <c r="D420" s="102"/>
      <c r="E420" s="102"/>
      <c r="F420" s="102"/>
      <c r="G420" s="102"/>
      <c r="H420" s="102"/>
      <c r="I420" s="102"/>
      <c r="J420" s="102"/>
      <c r="K420" s="102"/>
    </row>
    <row r="421" spans="2:11">
      <c r="B421" s="101"/>
      <c r="C421" s="102"/>
      <c r="D421" s="102"/>
      <c r="E421" s="102"/>
      <c r="F421" s="102"/>
      <c r="G421" s="102"/>
      <c r="H421" s="102"/>
      <c r="I421" s="102"/>
      <c r="J421" s="102"/>
      <c r="K421" s="102"/>
    </row>
    <row r="422" spans="2:11">
      <c r="B422" s="101"/>
      <c r="C422" s="102"/>
      <c r="D422" s="102"/>
      <c r="E422" s="102"/>
      <c r="F422" s="102"/>
      <c r="G422" s="102"/>
      <c r="H422" s="102"/>
      <c r="I422" s="102"/>
      <c r="J422" s="102"/>
      <c r="K422" s="102"/>
    </row>
    <row r="423" spans="2:11">
      <c r="B423" s="101"/>
      <c r="C423" s="102"/>
      <c r="D423" s="102"/>
      <c r="E423" s="102"/>
      <c r="F423" s="102"/>
      <c r="G423" s="102"/>
      <c r="H423" s="102"/>
      <c r="I423" s="102"/>
      <c r="J423" s="102"/>
      <c r="K423" s="102"/>
    </row>
    <row r="424" spans="2:11">
      <c r="B424" s="101"/>
      <c r="C424" s="102"/>
      <c r="D424" s="102"/>
      <c r="E424" s="102"/>
      <c r="F424" s="102"/>
      <c r="G424" s="102"/>
      <c r="H424" s="102"/>
      <c r="I424" s="102"/>
      <c r="J424" s="102"/>
      <c r="K424" s="102"/>
    </row>
    <row r="425" spans="2:11">
      <c r="B425" s="101"/>
      <c r="C425" s="102"/>
      <c r="D425" s="102"/>
      <c r="E425" s="102"/>
      <c r="F425" s="102"/>
      <c r="G425" s="102"/>
      <c r="H425" s="102"/>
      <c r="I425" s="102"/>
      <c r="J425" s="102"/>
      <c r="K425" s="102"/>
    </row>
    <row r="426" spans="2:11">
      <c r="B426" s="101"/>
      <c r="C426" s="102"/>
      <c r="D426" s="102"/>
      <c r="E426" s="102"/>
      <c r="F426" s="102"/>
      <c r="G426" s="102"/>
      <c r="H426" s="102"/>
      <c r="I426" s="102"/>
      <c r="J426" s="102"/>
      <c r="K426" s="102"/>
    </row>
    <row r="427" spans="2:11">
      <c r="B427" s="101"/>
      <c r="C427" s="102"/>
      <c r="D427" s="102"/>
      <c r="E427" s="102"/>
      <c r="F427" s="102"/>
      <c r="G427" s="102"/>
      <c r="H427" s="102"/>
      <c r="I427" s="102"/>
      <c r="J427" s="102"/>
      <c r="K427" s="102"/>
    </row>
    <row r="428" spans="2:11">
      <c r="B428" s="101"/>
      <c r="C428" s="102"/>
      <c r="D428" s="102"/>
      <c r="E428" s="102"/>
      <c r="F428" s="102"/>
      <c r="G428" s="102"/>
      <c r="H428" s="102"/>
      <c r="I428" s="102"/>
      <c r="J428" s="102"/>
      <c r="K428" s="102"/>
    </row>
    <row r="429" spans="2:11">
      <c r="B429" s="101"/>
      <c r="C429" s="102"/>
      <c r="D429" s="102"/>
      <c r="E429" s="102"/>
      <c r="F429" s="102"/>
      <c r="G429" s="102"/>
      <c r="H429" s="102"/>
      <c r="I429" s="102"/>
      <c r="J429" s="102"/>
      <c r="K429" s="102"/>
    </row>
    <row r="430" spans="2:11">
      <c r="B430" s="101"/>
      <c r="C430" s="102"/>
      <c r="D430" s="102"/>
      <c r="E430" s="102"/>
      <c r="F430" s="102"/>
      <c r="G430" s="102"/>
      <c r="H430" s="102"/>
      <c r="I430" s="102"/>
      <c r="J430" s="102"/>
      <c r="K430" s="102"/>
    </row>
    <row r="431" spans="2:11">
      <c r="B431" s="101"/>
      <c r="C431" s="102"/>
      <c r="D431" s="102"/>
      <c r="E431" s="102"/>
      <c r="F431" s="102"/>
      <c r="G431" s="102"/>
      <c r="H431" s="102"/>
      <c r="I431" s="102"/>
      <c r="J431" s="102"/>
      <c r="K431" s="102"/>
    </row>
    <row r="432" spans="2:11">
      <c r="B432" s="101"/>
      <c r="C432" s="102"/>
      <c r="D432" s="102"/>
      <c r="E432" s="102"/>
      <c r="F432" s="102"/>
      <c r="G432" s="102"/>
      <c r="H432" s="102"/>
      <c r="I432" s="102"/>
      <c r="J432" s="102"/>
      <c r="K432" s="102"/>
    </row>
    <row r="433" spans="2:11">
      <c r="B433" s="101"/>
      <c r="C433" s="102"/>
      <c r="D433" s="102"/>
      <c r="E433" s="102"/>
      <c r="F433" s="102"/>
      <c r="G433" s="102"/>
      <c r="H433" s="102"/>
      <c r="I433" s="102"/>
      <c r="J433" s="102"/>
      <c r="K433" s="102"/>
    </row>
    <row r="434" spans="2:11">
      <c r="B434" s="101"/>
      <c r="C434" s="102"/>
      <c r="D434" s="102"/>
      <c r="E434" s="102"/>
      <c r="F434" s="102"/>
      <c r="G434" s="102"/>
      <c r="H434" s="102"/>
      <c r="I434" s="102"/>
      <c r="J434" s="102"/>
      <c r="K434" s="102"/>
    </row>
    <row r="435" spans="2:11">
      <c r="B435" s="101"/>
      <c r="C435" s="102"/>
      <c r="D435" s="102"/>
      <c r="E435" s="102"/>
      <c r="F435" s="102"/>
      <c r="G435" s="102"/>
      <c r="H435" s="102"/>
      <c r="I435" s="102"/>
      <c r="J435" s="102"/>
      <c r="K435" s="102"/>
    </row>
    <row r="436" spans="2:11">
      <c r="B436" s="101"/>
      <c r="C436" s="102"/>
      <c r="D436" s="102"/>
      <c r="E436" s="102"/>
      <c r="F436" s="102"/>
      <c r="G436" s="102"/>
      <c r="H436" s="102"/>
      <c r="I436" s="102"/>
      <c r="J436" s="102"/>
      <c r="K436" s="102"/>
    </row>
    <row r="437" spans="2:11">
      <c r="B437" s="101"/>
      <c r="C437" s="102"/>
      <c r="D437" s="102"/>
      <c r="E437" s="102"/>
      <c r="F437" s="102"/>
      <c r="G437" s="102"/>
      <c r="H437" s="102"/>
      <c r="I437" s="102"/>
      <c r="J437" s="102"/>
      <c r="K437" s="102"/>
    </row>
    <row r="438" spans="2:11">
      <c r="B438" s="101"/>
      <c r="C438" s="102"/>
      <c r="D438" s="102"/>
      <c r="E438" s="102"/>
      <c r="F438" s="102"/>
      <c r="G438" s="102"/>
      <c r="H438" s="102"/>
      <c r="I438" s="102"/>
      <c r="J438" s="102"/>
      <c r="K438" s="102"/>
    </row>
    <row r="439" spans="2:11">
      <c r="B439" s="101"/>
      <c r="C439" s="102"/>
      <c r="D439" s="102"/>
      <c r="E439" s="102"/>
      <c r="F439" s="102"/>
      <c r="G439" s="102"/>
      <c r="H439" s="102"/>
      <c r="I439" s="102"/>
      <c r="J439" s="102"/>
      <c r="K439" s="102"/>
    </row>
    <row r="440" spans="2:11">
      <c r="B440" s="101"/>
      <c r="C440" s="102"/>
      <c r="D440" s="102"/>
      <c r="E440" s="102"/>
      <c r="F440" s="102"/>
      <c r="G440" s="102"/>
      <c r="H440" s="102"/>
      <c r="I440" s="102"/>
      <c r="J440" s="102"/>
      <c r="K440" s="102"/>
    </row>
    <row r="441" spans="2:11">
      <c r="B441" s="101"/>
      <c r="C441" s="102"/>
      <c r="D441" s="102"/>
      <c r="E441" s="102"/>
      <c r="F441" s="102"/>
      <c r="G441" s="102"/>
      <c r="H441" s="102"/>
      <c r="I441" s="102"/>
      <c r="J441" s="102"/>
      <c r="K441" s="102"/>
    </row>
    <row r="442" spans="2:11">
      <c r="B442" s="101"/>
      <c r="C442" s="102"/>
      <c r="D442" s="102"/>
      <c r="E442" s="102"/>
      <c r="F442" s="102"/>
      <c r="G442" s="102"/>
      <c r="H442" s="102"/>
      <c r="I442" s="102"/>
      <c r="J442" s="102"/>
      <c r="K442" s="102"/>
    </row>
    <row r="443" spans="2:11">
      <c r="B443" s="101"/>
      <c r="C443" s="102"/>
      <c r="D443" s="102"/>
      <c r="E443" s="102"/>
      <c r="F443" s="102"/>
      <c r="G443" s="102"/>
      <c r="H443" s="102"/>
      <c r="I443" s="102"/>
      <c r="J443" s="102"/>
      <c r="K443" s="102"/>
    </row>
    <row r="444" spans="2:11">
      <c r="B444" s="101"/>
      <c r="C444" s="102"/>
      <c r="D444" s="102"/>
      <c r="E444" s="102"/>
      <c r="F444" s="102"/>
      <c r="G444" s="102"/>
      <c r="H444" s="102"/>
      <c r="I444" s="102"/>
      <c r="J444" s="102"/>
      <c r="K444" s="102"/>
    </row>
    <row r="445" spans="2:11">
      <c r="B445" s="101"/>
      <c r="C445" s="102"/>
      <c r="D445" s="102"/>
      <c r="E445" s="102"/>
      <c r="F445" s="102"/>
      <c r="G445" s="102"/>
      <c r="H445" s="102"/>
      <c r="I445" s="102"/>
      <c r="J445" s="102"/>
      <c r="K445" s="102"/>
    </row>
    <row r="446" spans="2:11">
      <c r="B446" s="101"/>
      <c r="C446" s="102"/>
      <c r="D446" s="102"/>
      <c r="E446" s="102"/>
      <c r="F446" s="102"/>
      <c r="G446" s="102"/>
      <c r="H446" s="102"/>
      <c r="I446" s="102"/>
      <c r="J446" s="102"/>
      <c r="K446" s="102"/>
    </row>
    <row r="447" spans="2:11">
      <c r="B447" s="101"/>
      <c r="C447" s="102"/>
      <c r="D447" s="102"/>
      <c r="E447" s="102"/>
      <c r="F447" s="102"/>
      <c r="G447" s="102"/>
      <c r="H447" s="102"/>
      <c r="I447" s="102"/>
      <c r="J447" s="102"/>
      <c r="K447" s="102"/>
    </row>
    <row r="448" spans="2:11">
      <c r="B448" s="101"/>
      <c r="C448" s="102"/>
      <c r="D448" s="102"/>
      <c r="E448" s="102"/>
      <c r="F448" s="102"/>
      <c r="G448" s="102"/>
      <c r="H448" s="102"/>
      <c r="I448" s="102"/>
      <c r="J448" s="102"/>
      <c r="K448" s="102"/>
    </row>
    <row r="449" spans="2:11">
      <c r="B449" s="101"/>
      <c r="C449" s="102"/>
      <c r="D449" s="102"/>
      <c r="E449" s="102"/>
      <c r="F449" s="102"/>
      <c r="G449" s="102"/>
      <c r="H449" s="102"/>
      <c r="I449" s="102"/>
      <c r="J449" s="102"/>
      <c r="K449" s="102"/>
    </row>
    <row r="450" spans="2:11">
      <c r="B450" s="101"/>
      <c r="C450" s="102"/>
      <c r="D450" s="102"/>
      <c r="E450" s="102"/>
      <c r="F450" s="102"/>
      <c r="G450" s="102"/>
      <c r="H450" s="102"/>
      <c r="I450" s="102"/>
      <c r="J450" s="102"/>
      <c r="K450" s="102"/>
    </row>
    <row r="451" spans="2:11">
      <c r="B451" s="101"/>
      <c r="C451" s="102"/>
      <c r="D451" s="102"/>
      <c r="E451" s="102"/>
      <c r="F451" s="102"/>
      <c r="G451" s="102"/>
      <c r="H451" s="102"/>
      <c r="I451" s="102"/>
      <c r="J451" s="102"/>
      <c r="K451" s="102"/>
    </row>
    <row r="452" spans="2:11">
      <c r="B452" s="101"/>
      <c r="C452" s="102"/>
      <c r="D452" s="102"/>
      <c r="E452" s="102"/>
      <c r="F452" s="102"/>
      <c r="G452" s="102"/>
      <c r="H452" s="102"/>
      <c r="I452" s="102"/>
      <c r="J452" s="102"/>
      <c r="K452" s="102"/>
    </row>
    <row r="453" spans="2:11">
      <c r="B453" s="101"/>
      <c r="C453" s="102"/>
      <c r="D453" s="102"/>
      <c r="E453" s="102"/>
      <c r="F453" s="102"/>
      <c r="G453" s="102"/>
      <c r="H453" s="102"/>
      <c r="I453" s="102"/>
      <c r="J453" s="102"/>
      <c r="K453" s="102"/>
    </row>
    <row r="454" spans="2:11">
      <c r="B454" s="101"/>
      <c r="C454" s="102"/>
      <c r="D454" s="102"/>
      <c r="E454" s="102"/>
      <c r="F454" s="102"/>
      <c r="G454" s="102"/>
      <c r="H454" s="102"/>
      <c r="I454" s="102"/>
      <c r="J454" s="102"/>
      <c r="K454" s="102"/>
    </row>
    <row r="455" spans="2:11">
      <c r="B455" s="101"/>
      <c r="C455" s="102"/>
      <c r="D455" s="102"/>
      <c r="E455" s="102"/>
      <c r="F455" s="102"/>
      <c r="G455" s="102"/>
      <c r="H455" s="102"/>
      <c r="I455" s="102"/>
      <c r="J455" s="102"/>
      <c r="K455" s="102"/>
    </row>
    <row r="456" spans="2:11">
      <c r="B456" s="101"/>
      <c r="C456" s="102"/>
      <c r="D456" s="102"/>
      <c r="E456" s="102"/>
      <c r="F456" s="102"/>
      <c r="G456" s="102"/>
      <c r="H456" s="102"/>
      <c r="I456" s="102"/>
      <c r="J456" s="102"/>
      <c r="K456" s="102"/>
    </row>
    <row r="457" spans="2:11">
      <c r="B457" s="101"/>
      <c r="C457" s="102"/>
      <c r="D457" s="102"/>
      <c r="E457" s="102"/>
      <c r="F457" s="102"/>
      <c r="G457" s="102"/>
      <c r="H457" s="102"/>
      <c r="I457" s="102"/>
      <c r="J457" s="102"/>
      <c r="K457" s="102"/>
    </row>
    <row r="458" spans="2:11">
      <c r="B458" s="101"/>
      <c r="C458" s="102"/>
      <c r="D458" s="102"/>
      <c r="E458" s="102"/>
      <c r="F458" s="102"/>
      <c r="G458" s="102"/>
      <c r="H458" s="102"/>
      <c r="I458" s="102"/>
      <c r="J458" s="102"/>
      <c r="K458" s="102"/>
    </row>
    <row r="459" spans="2:11">
      <c r="B459" s="101"/>
      <c r="C459" s="102"/>
      <c r="D459" s="102"/>
      <c r="E459" s="102"/>
      <c r="F459" s="102"/>
      <c r="G459" s="102"/>
      <c r="H459" s="102"/>
      <c r="I459" s="102"/>
      <c r="J459" s="102"/>
      <c r="K459" s="102"/>
    </row>
    <row r="460" spans="2:11">
      <c r="B460" s="101"/>
      <c r="C460" s="102"/>
      <c r="D460" s="102"/>
      <c r="E460" s="102"/>
      <c r="F460" s="102"/>
      <c r="G460" s="102"/>
      <c r="H460" s="102"/>
      <c r="I460" s="102"/>
      <c r="J460" s="102"/>
      <c r="K460" s="102"/>
    </row>
    <row r="461" spans="2:11">
      <c r="B461" s="101"/>
      <c r="C461" s="102"/>
      <c r="D461" s="102"/>
      <c r="E461" s="102"/>
      <c r="F461" s="102"/>
      <c r="G461" s="102"/>
      <c r="H461" s="102"/>
      <c r="I461" s="102"/>
      <c r="J461" s="102"/>
      <c r="K461" s="102"/>
    </row>
    <row r="462" spans="2:11">
      <c r="B462" s="101"/>
      <c r="C462" s="102"/>
      <c r="D462" s="102"/>
      <c r="E462" s="102"/>
      <c r="F462" s="102"/>
      <c r="G462" s="102"/>
      <c r="H462" s="102"/>
      <c r="I462" s="102"/>
      <c r="J462" s="102"/>
      <c r="K462" s="102"/>
    </row>
    <row r="463" spans="2:11">
      <c r="B463" s="101"/>
      <c r="C463" s="102"/>
      <c r="D463" s="102"/>
      <c r="E463" s="102"/>
      <c r="F463" s="102"/>
      <c r="G463" s="102"/>
      <c r="H463" s="102"/>
      <c r="I463" s="102"/>
      <c r="J463" s="102"/>
      <c r="K463" s="102"/>
    </row>
    <row r="464" spans="2:11">
      <c r="B464" s="101"/>
      <c r="C464" s="102"/>
      <c r="D464" s="102"/>
      <c r="E464" s="102"/>
      <c r="F464" s="102"/>
      <c r="G464" s="102"/>
      <c r="H464" s="102"/>
      <c r="I464" s="102"/>
      <c r="J464" s="102"/>
      <c r="K464" s="102"/>
    </row>
    <row r="465" spans="2:11">
      <c r="B465" s="101"/>
      <c r="C465" s="102"/>
      <c r="D465" s="102"/>
      <c r="E465" s="102"/>
      <c r="F465" s="102"/>
      <c r="G465" s="102"/>
      <c r="H465" s="102"/>
      <c r="I465" s="102"/>
      <c r="J465" s="102"/>
      <c r="K465" s="102"/>
    </row>
    <row r="466" spans="2:11">
      <c r="B466" s="101"/>
      <c r="C466" s="102"/>
      <c r="D466" s="102"/>
      <c r="E466" s="102"/>
      <c r="F466" s="102"/>
      <c r="G466" s="102"/>
      <c r="H466" s="102"/>
      <c r="I466" s="102"/>
      <c r="J466" s="102"/>
      <c r="K466" s="102"/>
    </row>
    <row r="467" spans="2:11">
      <c r="B467" s="101"/>
      <c r="C467" s="102"/>
      <c r="D467" s="102"/>
      <c r="E467" s="102"/>
      <c r="F467" s="102"/>
      <c r="G467" s="102"/>
      <c r="H467" s="102"/>
      <c r="I467" s="102"/>
      <c r="J467" s="102"/>
      <c r="K467" s="102"/>
    </row>
    <row r="468" spans="2:11">
      <c r="B468" s="101"/>
      <c r="C468" s="102"/>
      <c r="D468" s="102"/>
      <c r="E468" s="102"/>
      <c r="F468" s="102"/>
      <c r="G468" s="102"/>
      <c r="H468" s="102"/>
      <c r="I468" s="102"/>
      <c r="J468" s="102"/>
      <c r="K468" s="102"/>
    </row>
    <row r="469" spans="2:11">
      <c r="B469" s="101"/>
      <c r="C469" s="102"/>
      <c r="D469" s="102"/>
      <c r="E469" s="102"/>
      <c r="F469" s="102"/>
      <c r="G469" s="102"/>
      <c r="H469" s="102"/>
      <c r="I469" s="102"/>
      <c r="J469" s="102"/>
      <c r="K469" s="102"/>
    </row>
    <row r="470" spans="2:11">
      <c r="B470" s="101"/>
      <c r="C470" s="102"/>
      <c r="D470" s="102"/>
      <c r="E470" s="102"/>
      <c r="F470" s="102"/>
      <c r="G470" s="102"/>
      <c r="H470" s="102"/>
      <c r="I470" s="102"/>
      <c r="J470" s="102"/>
      <c r="K470" s="102"/>
    </row>
    <row r="471" spans="2:11">
      <c r="B471" s="101"/>
      <c r="C471" s="102"/>
      <c r="D471" s="102"/>
      <c r="E471" s="102"/>
      <c r="F471" s="102"/>
      <c r="G471" s="102"/>
      <c r="H471" s="102"/>
      <c r="I471" s="102"/>
      <c r="J471" s="102"/>
      <c r="K471" s="102"/>
    </row>
    <row r="472" spans="2:11">
      <c r="B472" s="101"/>
      <c r="C472" s="102"/>
      <c r="D472" s="102"/>
      <c r="E472" s="102"/>
      <c r="F472" s="102"/>
      <c r="G472" s="102"/>
      <c r="H472" s="102"/>
      <c r="I472" s="102"/>
      <c r="J472" s="102"/>
      <c r="K472" s="102"/>
    </row>
    <row r="473" spans="2:11">
      <c r="B473" s="101"/>
      <c r="C473" s="102"/>
      <c r="D473" s="102"/>
      <c r="E473" s="102"/>
      <c r="F473" s="102"/>
      <c r="G473" s="102"/>
      <c r="H473" s="102"/>
      <c r="I473" s="102"/>
      <c r="J473" s="102"/>
      <c r="K473" s="102"/>
    </row>
    <row r="474" spans="2:11">
      <c r="B474" s="101"/>
      <c r="C474" s="102"/>
      <c r="D474" s="102"/>
      <c r="E474" s="102"/>
      <c r="F474" s="102"/>
      <c r="G474" s="102"/>
      <c r="H474" s="102"/>
      <c r="I474" s="102"/>
      <c r="J474" s="102"/>
      <c r="K474" s="102"/>
    </row>
    <row r="475" spans="2:11">
      <c r="B475" s="101"/>
      <c r="C475" s="102"/>
      <c r="D475" s="102"/>
      <c r="E475" s="102"/>
      <c r="F475" s="102"/>
      <c r="G475" s="102"/>
      <c r="H475" s="102"/>
      <c r="I475" s="102"/>
      <c r="J475" s="102"/>
      <c r="K475" s="102"/>
    </row>
    <row r="476" spans="2:11">
      <c r="B476" s="101"/>
      <c r="C476" s="102"/>
      <c r="D476" s="102"/>
      <c r="E476" s="102"/>
      <c r="F476" s="102"/>
      <c r="G476" s="102"/>
      <c r="H476" s="102"/>
      <c r="I476" s="102"/>
      <c r="J476" s="102"/>
      <c r="K476" s="102"/>
    </row>
    <row r="477" spans="2:11">
      <c r="B477" s="101"/>
      <c r="C477" s="102"/>
      <c r="D477" s="102"/>
      <c r="E477" s="102"/>
      <c r="F477" s="102"/>
      <c r="G477" s="102"/>
      <c r="H477" s="102"/>
      <c r="I477" s="102"/>
      <c r="J477" s="102"/>
      <c r="K477" s="102"/>
    </row>
    <row r="478" spans="2:11">
      <c r="B478" s="101"/>
      <c r="C478" s="102"/>
      <c r="D478" s="102"/>
      <c r="E478" s="102"/>
      <c r="F478" s="102"/>
      <c r="G478" s="102"/>
      <c r="H478" s="102"/>
      <c r="I478" s="102"/>
      <c r="J478" s="102"/>
      <c r="K478" s="102"/>
    </row>
    <row r="479" spans="2:11">
      <c r="B479" s="101"/>
      <c r="C479" s="102"/>
      <c r="D479" s="102"/>
      <c r="E479" s="102"/>
      <c r="F479" s="102"/>
      <c r="G479" s="102"/>
      <c r="H479" s="102"/>
      <c r="I479" s="102"/>
      <c r="J479" s="102"/>
      <c r="K479" s="102"/>
    </row>
    <row r="480" spans="2:11">
      <c r="B480" s="101"/>
      <c r="C480" s="102"/>
      <c r="D480" s="102"/>
      <c r="E480" s="102"/>
      <c r="F480" s="102"/>
      <c r="G480" s="102"/>
      <c r="H480" s="102"/>
      <c r="I480" s="102"/>
      <c r="J480" s="102"/>
      <c r="K480" s="102"/>
    </row>
    <row r="481" spans="2:11">
      <c r="B481" s="101"/>
      <c r="C481" s="102"/>
      <c r="D481" s="102"/>
      <c r="E481" s="102"/>
      <c r="F481" s="102"/>
      <c r="G481" s="102"/>
      <c r="H481" s="102"/>
      <c r="I481" s="102"/>
      <c r="J481" s="102"/>
      <c r="K481" s="102"/>
    </row>
    <row r="482" spans="2:11">
      <c r="B482" s="101"/>
      <c r="C482" s="102"/>
      <c r="D482" s="102"/>
      <c r="E482" s="102"/>
      <c r="F482" s="102"/>
      <c r="G482" s="102"/>
      <c r="H482" s="102"/>
      <c r="I482" s="102"/>
      <c r="J482" s="102"/>
      <c r="K482" s="102"/>
    </row>
    <row r="483" spans="2:11">
      <c r="B483" s="101"/>
      <c r="C483" s="102"/>
      <c r="D483" s="102"/>
      <c r="E483" s="102"/>
      <c r="F483" s="102"/>
      <c r="G483" s="102"/>
      <c r="H483" s="102"/>
      <c r="I483" s="102"/>
      <c r="J483" s="102"/>
      <c r="K483" s="102"/>
    </row>
    <row r="484" spans="2:11">
      <c r="B484" s="101"/>
      <c r="C484" s="102"/>
      <c r="D484" s="102"/>
      <c r="E484" s="102"/>
      <c r="F484" s="102"/>
      <c r="G484" s="102"/>
      <c r="H484" s="102"/>
      <c r="I484" s="102"/>
      <c r="J484" s="102"/>
      <c r="K484" s="102"/>
    </row>
    <row r="485" spans="2:11">
      <c r="B485" s="101"/>
      <c r="C485" s="102"/>
      <c r="D485" s="102"/>
      <c r="E485" s="102"/>
      <c r="F485" s="102"/>
      <c r="G485" s="102"/>
      <c r="H485" s="102"/>
      <c r="I485" s="102"/>
      <c r="J485" s="102"/>
      <c r="K485" s="102"/>
    </row>
    <row r="486" spans="2:11">
      <c r="B486" s="101"/>
      <c r="C486" s="102"/>
      <c r="D486" s="102"/>
      <c r="E486" s="102"/>
      <c r="F486" s="102"/>
      <c r="G486" s="102"/>
      <c r="H486" s="102"/>
      <c r="I486" s="102"/>
      <c r="J486" s="102"/>
      <c r="K486" s="102"/>
    </row>
    <row r="487" spans="2:11">
      <c r="B487" s="101"/>
      <c r="C487" s="102"/>
      <c r="D487" s="102"/>
      <c r="E487" s="102"/>
      <c r="F487" s="102"/>
      <c r="G487" s="102"/>
      <c r="H487" s="102"/>
      <c r="I487" s="102"/>
      <c r="J487" s="102"/>
      <c r="K487" s="102"/>
    </row>
    <row r="488" spans="2:11">
      <c r="B488" s="101"/>
      <c r="C488" s="102"/>
      <c r="D488" s="102"/>
      <c r="E488" s="102"/>
      <c r="F488" s="102"/>
      <c r="G488" s="102"/>
      <c r="H488" s="102"/>
      <c r="I488" s="102"/>
      <c r="J488" s="102"/>
      <c r="K488" s="102"/>
    </row>
    <row r="489" spans="2:11">
      <c r="B489" s="101"/>
      <c r="C489" s="102"/>
      <c r="D489" s="102"/>
      <c r="E489" s="102"/>
      <c r="F489" s="102"/>
      <c r="G489" s="102"/>
      <c r="H489" s="102"/>
      <c r="I489" s="102"/>
      <c r="J489" s="102"/>
      <c r="K489" s="102"/>
    </row>
    <row r="490" spans="2:11">
      <c r="B490" s="101"/>
      <c r="C490" s="102"/>
      <c r="D490" s="102"/>
      <c r="E490" s="102"/>
      <c r="F490" s="102"/>
      <c r="G490" s="102"/>
      <c r="H490" s="102"/>
      <c r="I490" s="102"/>
      <c r="J490" s="102"/>
      <c r="K490" s="102"/>
    </row>
    <row r="491" spans="2:11">
      <c r="B491" s="101"/>
      <c r="C491" s="102"/>
      <c r="D491" s="102"/>
      <c r="E491" s="102"/>
      <c r="F491" s="102"/>
      <c r="G491" s="102"/>
      <c r="H491" s="102"/>
      <c r="I491" s="102"/>
      <c r="J491" s="102"/>
      <c r="K491" s="102"/>
    </row>
    <row r="492" spans="2:11">
      <c r="B492" s="101"/>
      <c r="C492" s="102"/>
      <c r="D492" s="102"/>
      <c r="E492" s="102"/>
      <c r="F492" s="102"/>
      <c r="G492" s="102"/>
      <c r="H492" s="102"/>
      <c r="I492" s="102"/>
      <c r="J492" s="102"/>
      <c r="K492" s="102"/>
    </row>
    <row r="493" spans="2:11">
      <c r="B493" s="101"/>
      <c r="C493" s="102"/>
      <c r="D493" s="102"/>
      <c r="E493" s="102"/>
      <c r="F493" s="102"/>
      <c r="G493" s="102"/>
      <c r="H493" s="102"/>
      <c r="I493" s="102"/>
      <c r="J493" s="102"/>
      <c r="K493" s="102"/>
    </row>
    <row r="494" spans="2:11">
      <c r="B494" s="101"/>
      <c r="C494" s="102"/>
      <c r="D494" s="102"/>
      <c r="E494" s="102"/>
      <c r="F494" s="102"/>
      <c r="G494" s="102"/>
      <c r="H494" s="102"/>
      <c r="I494" s="102"/>
      <c r="J494" s="102"/>
      <c r="K494" s="102"/>
    </row>
    <row r="495" spans="2:11">
      <c r="B495" s="101"/>
      <c r="C495" s="102"/>
      <c r="D495" s="102"/>
      <c r="E495" s="102"/>
      <c r="F495" s="102"/>
      <c r="G495" s="102"/>
      <c r="H495" s="102"/>
      <c r="I495" s="102"/>
      <c r="J495" s="102"/>
      <c r="K495" s="102"/>
    </row>
    <row r="496" spans="2:11">
      <c r="B496" s="101"/>
      <c r="C496" s="102"/>
      <c r="D496" s="102"/>
      <c r="E496" s="102"/>
      <c r="F496" s="102"/>
      <c r="G496" s="102"/>
      <c r="H496" s="102"/>
      <c r="I496" s="102"/>
      <c r="J496" s="102"/>
      <c r="K496" s="102"/>
    </row>
    <row r="497" spans="2:11">
      <c r="B497" s="101"/>
      <c r="C497" s="102"/>
      <c r="D497" s="102"/>
      <c r="E497" s="102"/>
      <c r="F497" s="102"/>
      <c r="G497" s="102"/>
      <c r="H497" s="102"/>
      <c r="I497" s="102"/>
      <c r="J497" s="102"/>
      <c r="K497" s="102"/>
    </row>
    <row r="498" spans="2:11">
      <c r="B498" s="101"/>
      <c r="C498" s="102"/>
      <c r="D498" s="102"/>
      <c r="E498" s="102"/>
      <c r="F498" s="102"/>
      <c r="G498" s="102"/>
      <c r="H498" s="102"/>
      <c r="I498" s="102"/>
      <c r="J498" s="102"/>
      <c r="K498" s="102"/>
    </row>
    <row r="499" spans="2:11">
      <c r="B499" s="101"/>
      <c r="C499" s="102"/>
      <c r="D499" s="102"/>
      <c r="E499" s="102"/>
      <c r="F499" s="102"/>
      <c r="G499" s="102"/>
      <c r="H499" s="102"/>
      <c r="I499" s="102"/>
      <c r="J499" s="102"/>
      <c r="K499" s="102"/>
    </row>
    <row r="500" spans="2:11">
      <c r="B500" s="101"/>
      <c r="C500" s="102"/>
      <c r="D500" s="102"/>
      <c r="E500" s="102"/>
      <c r="F500" s="102"/>
      <c r="G500" s="102"/>
      <c r="H500" s="102"/>
      <c r="I500" s="102"/>
      <c r="J500" s="102"/>
      <c r="K500" s="102"/>
    </row>
    <row r="501" spans="2:11">
      <c r="B501" s="101"/>
      <c r="C501" s="102"/>
      <c r="D501" s="102"/>
      <c r="E501" s="102"/>
      <c r="F501" s="102"/>
      <c r="G501" s="102"/>
      <c r="H501" s="102"/>
      <c r="I501" s="102"/>
      <c r="J501" s="102"/>
      <c r="K501" s="102"/>
    </row>
    <row r="502" spans="2:11">
      <c r="B502" s="101"/>
      <c r="C502" s="102"/>
      <c r="D502" s="102"/>
      <c r="E502" s="102"/>
      <c r="F502" s="102"/>
      <c r="G502" s="102"/>
      <c r="H502" s="102"/>
      <c r="I502" s="102"/>
      <c r="J502" s="102"/>
      <c r="K502" s="102"/>
    </row>
    <row r="503" spans="2:11">
      <c r="B503" s="101"/>
      <c r="C503" s="102"/>
      <c r="D503" s="102"/>
      <c r="E503" s="102"/>
      <c r="F503" s="102"/>
      <c r="G503" s="102"/>
      <c r="H503" s="102"/>
      <c r="I503" s="102"/>
      <c r="J503" s="102"/>
      <c r="K503" s="102"/>
    </row>
    <row r="504" spans="2:11">
      <c r="B504" s="101"/>
      <c r="C504" s="102"/>
      <c r="D504" s="102"/>
      <c r="E504" s="102"/>
      <c r="F504" s="102"/>
      <c r="G504" s="102"/>
      <c r="H504" s="102"/>
      <c r="I504" s="102"/>
      <c r="J504" s="102"/>
      <c r="K504" s="102"/>
    </row>
    <row r="505" spans="2:11">
      <c r="B505" s="101"/>
      <c r="C505" s="102"/>
      <c r="D505" s="102"/>
      <c r="E505" s="102"/>
      <c r="F505" s="102"/>
      <c r="G505" s="102"/>
      <c r="H505" s="102"/>
      <c r="I505" s="102"/>
      <c r="J505" s="102"/>
      <c r="K505" s="102"/>
    </row>
    <row r="506" spans="2:11">
      <c r="B506" s="101"/>
      <c r="C506" s="102"/>
      <c r="D506" s="102"/>
      <c r="E506" s="102"/>
      <c r="F506" s="102"/>
      <c r="G506" s="102"/>
      <c r="H506" s="102"/>
      <c r="I506" s="102"/>
      <c r="J506" s="102"/>
      <c r="K506" s="102"/>
    </row>
    <row r="507" spans="2:11">
      <c r="B507" s="101"/>
      <c r="C507" s="102"/>
      <c r="D507" s="102"/>
      <c r="E507" s="102"/>
      <c r="F507" s="102"/>
      <c r="G507" s="102"/>
      <c r="H507" s="102"/>
      <c r="I507" s="102"/>
      <c r="J507" s="102"/>
      <c r="K507" s="102"/>
    </row>
    <row r="508" spans="2:11">
      <c r="B508" s="101"/>
      <c r="C508" s="102"/>
      <c r="D508" s="102"/>
      <c r="E508" s="102"/>
      <c r="F508" s="102"/>
      <c r="G508" s="102"/>
      <c r="H508" s="102"/>
      <c r="I508" s="102"/>
      <c r="J508" s="102"/>
      <c r="K508" s="102"/>
    </row>
    <row r="509" spans="2:11">
      <c r="B509" s="101"/>
      <c r="C509" s="102"/>
      <c r="D509" s="102"/>
      <c r="E509" s="102"/>
      <c r="F509" s="102"/>
      <c r="G509" s="102"/>
      <c r="H509" s="102"/>
      <c r="I509" s="102"/>
      <c r="J509" s="102"/>
      <c r="K509" s="102"/>
    </row>
    <row r="510" spans="2:11">
      <c r="B510" s="101"/>
      <c r="C510" s="102"/>
      <c r="D510" s="102"/>
      <c r="E510" s="102"/>
      <c r="F510" s="102"/>
      <c r="G510" s="102"/>
      <c r="H510" s="102"/>
      <c r="I510" s="102"/>
      <c r="J510" s="102"/>
      <c r="K510" s="102"/>
    </row>
    <row r="511" spans="2:11">
      <c r="B511" s="101"/>
      <c r="C511" s="102"/>
      <c r="D511" s="102"/>
      <c r="E511" s="102"/>
      <c r="F511" s="102"/>
      <c r="G511" s="102"/>
      <c r="H511" s="102"/>
      <c r="I511" s="102"/>
      <c r="J511" s="102"/>
      <c r="K511" s="102"/>
    </row>
    <row r="512" spans="2:11">
      <c r="B512" s="101"/>
      <c r="C512" s="102"/>
      <c r="D512" s="102"/>
      <c r="E512" s="102"/>
      <c r="F512" s="102"/>
      <c r="G512" s="102"/>
      <c r="H512" s="102"/>
      <c r="I512" s="102"/>
      <c r="J512" s="102"/>
      <c r="K512" s="102"/>
    </row>
    <row r="513" spans="2:11">
      <c r="B513" s="101"/>
      <c r="C513" s="102"/>
      <c r="D513" s="102"/>
      <c r="E513" s="102"/>
      <c r="F513" s="102"/>
      <c r="G513" s="102"/>
      <c r="H513" s="102"/>
      <c r="I513" s="102"/>
      <c r="J513" s="102"/>
      <c r="K513" s="102"/>
    </row>
    <row r="514" spans="2:11">
      <c r="B514" s="101"/>
      <c r="C514" s="102"/>
      <c r="D514" s="102"/>
      <c r="E514" s="102"/>
      <c r="F514" s="102"/>
      <c r="G514" s="102"/>
      <c r="H514" s="102"/>
      <c r="I514" s="102"/>
      <c r="J514" s="102"/>
      <c r="K514" s="102"/>
    </row>
    <row r="515" spans="2:11">
      <c r="B515" s="101"/>
      <c r="C515" s="102"/>
      <c r="D515" s="102"/>
      <c r="E515" s="102"/>
      <c r="F515" s="102"/>
      <c r="G515" s="102"/>
      <c r="H515" s="102"/>
      <c r="I515" s="102"/>
      <c r="J515" s="102"/>
      <c r="K515" s="102"/>
    </row>
    <row r="516" spans="2:11">
      <c r="B516" s="101"/>
      <c r="C516" s="102"/>
      <c r="D516" s="102"/>
      <c r="E516" s="102"/>
      <c r="F516" s="102"/>
      <c r="G516" s="102"/>
      <c r="H516" s="102"/>
      <c r="I516" s="102"/>
      <c r="J516" s="102"/>
      <c r="K516" s="102"/>
    </row>
    <row r="517" spans="2:11">
      <c r="B517" s="101"/>
      <c r="C517" s="102"/>
      <c r="D517" s="102"/>
      <c r="E517" s="102"/>
      <c r="F517" s="102"/>
      <c r="G517" s="102"/>
      <c r="H517" s="102"/>
      <c r="I517" s="102"/>
      <c r="J517" s="102"/>
      <c r="K517" s="102"/>
    </row>
    <row r="518" spans="2:11">
      <c r="B518" s="101"/>
      <c r="C518" s="102"/>
      <c r="D518" s="102"/>
      <c r="E518" s="102"/>
      <c r="F518" s="102"/>
      <c r="G518" s="102"/>
      <c r="H518" s="102"/>
      <c r="I518" s="102"/>
      <c r="J518" s="102"/>
      <c r="K518" s="102"/>
    </row>
    <row r="519" spans="2:11">
      <c r="B519" s="101"/>
      <c r="C519" s="102"/>
      <c r="D519" s="102"/>
      <c r="E519" s="102"/>
      <c r="F519" s="102"/>
      <c r="G519" s="102"/>
      <c r="H519" s="102"/>
      <c r="I519" s="102"/>
      <c r="J519" s="102"/>
      <c r="K519" s="102"/>
    </row>
    <row r="520" spans="2:11">
      <c r="B520" s="101"/>
      <c r="C520" s="102"/>
      <c r="D520" s="102"/>
      <c r="E520" s="102"/>
      <c r="F520" s="102"/>
      <c r="G520" s="102"/>
      <c r="H520" s="102"/>
      <c r="I520" s="102"/>
      <c r="J520" s="102"/>
      <c r="K520" s="102"/>
    </row>
    <row r="521" spans="2:11">
      <c r="B521" s="101"/>
      <c r="C521" s="102"/>
      <c r="D521" s="102"/>
      <c r="E521" s="102"/>
      <c r="F521" s="102"/>
      <c r="G521" s="102"/>
      <c r="H521" s="102"/>
      <c r="I521" s="102"/>
      <c r="J521" s="102"/>
      <c r="K521" s="102"/>
    </row>
    <row r="522" spans="2:11">
      <c r="B522" s="101"/>
      <c r="C522" s="102"/>
      <c r="D522" s="102"/>
      <c r="E522" s="102"/>
      <c r="F522" s="102"/>
      <c r="G522" s="102"/>
      <c r="H522" s="102"/>
      <c r="I522" s="102"/>
      <c r="J522" s="102"/>
      <c r="K522" s="102"/>
    </row>
    <row r="523" spans="2:11">
      <c r="B523" s="101"/>
      <c r="C523" s="102"/>
      <c r="D523" s="102"/>
      <c r="E523" s="102"/>
      <c r="F523" s="102"/>
      <c r="G523" s="102"/>
      <c r="H523" s="102"/>
      <c r="I523" s="102"/>
      <c r="J523" s="102"/>
      <c r="K523" s="102"/>
    </row>
    <row r="524" spans="2:11">
      <c r="B524" s="101"/>
      <c r="C524" s="102"/>
      <c r="D524" s="102"/>
      <c r="E524" s="102"/>
      <c r="F524" s="102"/>
      <c r="G524" s="102"/>
      <c r="H524" s="102"/>
      <c r="I524" s="102"/>
      <c r="J524" s="102"/>
      <c r="K524" s="102"/>
    </row>
    <row r="525" spans="2:11">
      <c r="B525" s="101"/>
      <c r="C525" s="102"/>
      <c r="D525" s="102"/>
      <c r="E525" s="102"/>
      <c r="F525" s="102"/>
      <c r="G525" s="102"/>
      <c r="H525" s="102"/>
      <c r="I525" s="102"/>
      <c r="J525" s="102"/>
      <c r="K525" s="102"/>
    </row>
    <row r="526" spans="2:11">
      <c r="B526" s="101"/>
      <c r="C526" s="102"/>
      <c r="D526" s="102"/>
      <c r="E526" s="102"/>
      <c r="F526" s="102"/>
      <c r="G526" s="102"/>
      <c r="H526" s="102"/>
      <c r="I526" s="102"/>
      <c r="J526" s="102"/>
      <c r="K526" s="102"/>
    </row>
    <row r="527" spans="2:11">
      <c r="B527" s="101"/>
      <c r="C527" s="102"/>
      <c r="D527" s="102"/>
      <c r="E527" s="102"/>
      <c r="F527" s="102"/>
      <c r="G527" s="102"/>
      <c r="H527" s="102"/>
      <c r="I527" s="102"/>
      <c r="J527" s="102"/>
      <c r="K527" s="102"/>
    </row>
    <row r="528" spans="2:11">
      <c r="B528" s="101"/>
      <c r="C528" s="102"/>
      <c r="D528" s="102"/>
      <c r="E528" s="102"/>
      <c r="F528" s="102"/>
      <c r="G528" s="102"/>
      <c r="H528" s="102"/>
      <c r="I528" s="102"/>
      <c r="J528" s="102"/>
      <c r="K528" s="102"/>
    </row>
    <row r="529" spans="2:11">
      <c r="B529" s="101"/>
      <c r="C529" s="102"/>
      <c r="D529" s="102"/>
      <c r="E529" s="102"/>
      <c r="F529" s="102"/>
      <c r="G529" s="102"/>
      <c r="H529" s="102"/>
      <c r="I529" s="102"/>
      <c r="J529" s="102"/>
      <c r="K529" s="102"/>
    </row>
    <row r="530" spans="2:11">
      <c r="B530" s="101"/>
      <c r="C530" s="102"/>
      <c r="D530" s="102"/>
      <c r="E530" s="102"/>
      <c r="F530" s="102"/>
      <c r="G530" s="102"/>
      <c r="H530" s="102"/>
      <c r="I530" s="102"/>
      <c r="J530" s="102"/>
      <c r="K530" s="102"/>
    </row>
    <row r="531" spans="2:11">
      <c r="B531" s="101"/>
      <c r="C531" s="102"/>
      <c r="D531" s="102"/>
      <c r="E531" s="102"/>
      <c r="F531" s="102"/>
      <c r="G531" s="102"/>
      <c r="H531" s="102"/>
      <c r="I531" s="102"/>
      <c r="J531" s="102"/>
      <c r="K531" s="102"/>
    </row>
    <row r="532" spans="2:11">
      <c r="B532" s="101"/>
      <c r="C532" s="102"/>
      <c r="D532" s="102"/>
      <c r="E532" s="102"/>
      <c r="F532" s="102"/>
      <c r="G532" s="102"/>
      <c r="H532" s="102"/>
      <c r="I532" s="102"/>
      <c r="J532" s="102"/>
      <c r="K532" s="102"/>
    </row>
    <row r="533" spans="2:11">
      <c r="B533" s="101"/>
      <c r="C533" s="102"/>
      <c r="D533" s="102"/>
      <c r="E533" s="102"/>
      <c r="F533" s="102"/>
      <c r="G533" s="102"/>
      <c r="H533" s="102"/>
      <c r="I533" s="102"/>
      <c r="J533" s="102"/>
      <c r="K533" s="102"/>
    </row>
    <row r="534" spans="2:11">
      <c r="B534" s="101"/>
      <c r="C534" s="102"/>
      <c r="D534" s="102"/>
      <c r="E534" s="102"/>
      <c r="F534" s="102"/>
      <c r="G534" s="102"/>
      <c r="H534" s="102"/>
      <c r="I534" s="102"/>
      <c r="J534" s="102"/>
      <c r="K534" s="102"/>
    </row>
    <row r="535" spans="2:11">
      <c r="B535" s="101"/>
      <c r="C535" s="102"/>
      <c r="D535" s="102"/>
      <c r="E535" s="102"/>
      <c r="F535" s="102"/>
      <c r="G535" s="102"/>
      <c r="H535" s="102"/>
      <c r="I535" s="102"/>
      <c r="J535" s="102"/>
      <c r="K535" s="102"/>
    </row>
    <row r="536" spans="2:11">
      <c r="B536" s="101"/>
      <c r="C536" s="102"/>
      <c r="D536" s="102"/>
      <c r="E536" s="102"/>
      <c r="F536" s="102"/>
      <c r="G536" s="102"/>
      <c r="H536" s="102"/>
      <c r="I536" s="102"/>
      <c r="J536" s="102"/>
      <c r="K536" s="102"/>
    </row>
    <row r="537" spans="2:11">
      <c r="B537" s="101"/>
      <c r="C537" s="102"/>
      <c r="D537" s="102"/>
      <c r="E537" s="102"/>
      <c r="F537" s="102"/>
      <c r="G537" s="102"/>
      <c r="H537" s="102"/>
      <c r="I537" s="102"/>
      <c r="J537" s="102"/>
      <c r="K537" s="102"/>
    </row>
    <row r="538" spans="2:11">
      <c r="B538" s="101"/>
      <c r="C538" s="102"/>
      <c r="D538" s="102"/>
      <c r="E538" s="102"/>
      <c r="F538" s="102"/>
      <c r="G538" s="102"/>
      <c r="H538" s="102"/>
      <c r="I538" s="102"/>
      <c r="J538" s="102"/>
      <c r="K538" s="102"/>
    </row>
    <row r="539" spans="2:11">
      <c r="B539" s="101"/>
      <c r="C539" s="102"/>
      <c r="D539" s="102"/>
      <c r="E539" s="102"/>
      <c r="F539" s="102"/>
      <c r="G539" s="102"/>
      <c r="H539" s="102"/>
      <c r="I539" s="102"/>
      <c r="J539" s="102"/>
      <c r="K539" s="102"/>
    </row>
    <row r="540" spans="2:11">
      <c r="B540" s="101"/>
      <c r="C540" s="102"/>
      <c r="D540" s="102"/>
      <c r="E540" s="102"/>
      <c r="F540" s="102"/>
      <c r="G540" s="102"/>
      <c r="H540" s="102"/>
      <c r="I540" s="102"/>
      <c r="J540" s="102"/>
      <c r="K540" s="102"/>
    </row>
    <row r="541" spans="2:11">
      <c r="B541" s="101"/>
      <c r="C541" s="102"/>
      <c r="D541" s="102"/>
      <c r="E541" s="102"/>
      <c r="F541" s="102"/>
      <c r="G541" s="102"/>
      <c r="H541" s="102"/>
      <c r="I541" s="102"/>
      <c r="J541" s="102"/>
      <c r="K541" s="102"/>
    </row>
    <row r="542" spans="2:11">
      <c r="B542" s="101"/>
      <c r="C542" s="102"/>
      <c r="D542" s="102"/>
      <c r="E542" s="102"/>
      <c r="F542" s="102"/>
      <c r="G542" s="102"/>
      <c r="H542" s="102"/>
      <c r="I542" s="102"/>
      <c r="J542" s="102"/>
      <c r="K542" s="102"/>
    </row>
    <row r="543" spans="2:11">
      <c r="B543" s="101"/>
      <c r="C543" s="102"/>
      <c r="D543" s="102"/>
      <c r="E543" s="102"/>
      <c r="F543" s="102"/>
      <c r="G543" s="102"/>
      <c r="H543" s="102"/>
      <c r="I543" s="102"/>
      <c r="J543" s="102"/>
      <c r="K543" s="102"/>
    </row>
    <row r="544" spans="2:11">
      <c r="B544" s="101"/>
      <c r="C544" s="102"/>
      <c r="D544" s="102"/>
      <c r="E544" s="102"/>
      <c r="F544" s="102"/>
      <c r="G544" s="102"/>
      <c r="H544" s="102"/>
      <c r="I544" s="102"/>
      <c r="J544" s="102"/>
      <c r="K544" s="102"/>
    </row>
    <row r="545" spans="2:11">
      <c r="B545" s="101"/>
      <c r="C545" s="102"/>
      <c r="D545" s="102"/>
      <c r="E545" s="102"/>
      <c r="F545" s="102"/>
      <c r="G545" s="102"/>
      <c r="H545" s="102"/>
      <c r="I545" s="102"/>
      <c r="J545" s="102"/>
      <c r="K545" s="102"/>
    </row>
    <row r="546" spans="2:11">
      <c r="B546" s="101"/>
      <c r="C546" s="102"/>
      <c r="D546" s="102"/>
      <c r="E546" s="102"/>
      <c r="F546" s="102"/>
      <c r="G546" s="102"/>
      <c r="H546" s="102"/>
      <c r="I546" s="102"/>
      <c r="J546" s="102"/>
      <c r="K546" s="102"/>
    </row>
    <row r="547" spans="2:11">
      <c r="B547" s="101"/>
      <c r="C547" s="102"/>
      <c r="D547" s="102"/>
      <c r="E547" s="102"/>
      <c r="F547" s="102"/>
      <c r="G547" s="102"/>
      <c r="H547" s="102"/>
      <c r="I547" s="102"/>
      <c r="J547" s="102"/>
      <c r="K547" s="102"/>
    </row>
    <row r="548" spans="2:11">
      <c r="B548" s="101"/>
      <c r="C548" s="102"/>
      <c r="D548" s="102"/>
      <c r="E548" s="102"/>
      <c r="F548" s="102"/>
      <c r="G548" s="102"/>
      <c r="H548" s="102"/>
      <c r="I548" s="102"/>
      <c r="J548" s="102"/>
      <c r="K548" s="102"/>
    </row>
    <row r="549" spans="2:11">
      <c r="B549" s="101"/>
      <c r="C549" s="102"/>
      <c r="D549" s="102"/>
      <c r="E549" s="102"/>
      <c r="F549" s="102"/>
      <c r="G549" s="102"/>
      <c r="H549" s="102"/>
      <c r="I549" s="102"/>
      <c r="J549" s="102"/>
      <c r="K549" s="102"/>
    </row>
    <row r="550" spans="2:11">
      <c r="B550" s="101"/>
      <c r="C550" s="102"/>
      <c r="D550" s="102"/>
      <c r="E550" s="102"/>
      <c r="F550" s="102"/>
      <c r="G550" s="102"/>
      <c r="H550" s="102"/>
      <c r="I550" s="102"/>
      <c r="J550" s="102"/>
      <c r="K550" s="102"/>
    </row>
    <row r="551" spans="2:11">
      <c r="B551" s="101"/>
      <c r="C551" s="102"/>
      <c r="D551" s="102"/>
      <c r="E551" s="102"/>
      <c r="F551" s="102"/>
      <c r="G551" s="102"/>
      <c r="H551" s="102"/>
      <c r="I551" s="102"/>
      <c r="J551" s="102"/>
      <c r="K551" s="102"/>
    </row>
    <row r="552" spans="2:11">
      <c r="B552" s="101"/>
      <c r="C552" s="102"/>
      <c r="D552" s="102"/>
      <c r="E552" s="102"/>
      <c r="F552" s="102"/>
      <c r="G552" s="102"/>
      <c r="H552" s="102"/>
      <c r="I552" s="102"/>
      <c r="J552" s="102"/>
      <c r="K552" s="102"/>
    </row>
    <row r="553" spans="2:11">
      <c r="B553" s="101"/>
      <c r="C553" s="102"/>
      <c r="D553" s="102"/>
      <c r="E553" s="102"/>
      <c r="F553" s="102"/>
      <c r="G553" s="102"/>
      <c r="H553" s="102"/>
      <c r="I553" s="102"/>
      <c r="J553" s="102"/>
      <c r="K553" s="102"/>
    </row>
    <row r="554" spans="2:11">
      <c r="B554" s="101"/>
      <c r="C554" s="102"/>
      <c r="D554" s="102"/>
      <c r="E554" s="102"/>
      <c r="F554" s="102"/>
      <c r="G554" s="102"/>
      <c r="H554" s="102"/>
      <c r="I554" s="102"/>
      <c r="J554" s="102"/>
      <c r="K554" s="102"/>
    </row>
    <row r="555" spans="2:11">
      <c r="B555" s="101"/>
      <c r="C555" s="102"/>
      <c r="D555" s="102"/>
      <c r="E555" s="102"/>
      <c r="F555" s="102"/>
      <c r="G555" s="102"/>
      <c r="H555" s="102"/>
      <c r="I555" s="102"/>
      <c r="J555" s="102"/>
      <c r="K555" s="102"/>
    </row>
    <row r="556" spans="2:11">
      <c r="B556" s="101"/>
      <c r="C556" s="102"/>
      <c r="D556" s="102"/>
      <c r="E556" s="102"/>
      <c r="F556" s="102"/>
      <c r="G556" s="102"/>
      <c r="H556" s="102"/>
      <c r="I556" s="102"/>
      <c r="J556" s="102"/>
      <c r="K556" s="102"/>
    </row>
    <row r="557" spans="2:11">
      <c r="B557" s="101"/>
      <c r="C557" s="102"/>
      <c r="D557" s="102"/>
      <c r="E557" s="102"/>
      <c r="F557" s="102"/>
      <c r="G557" s="102"/>
      <c r="H557" s="102"/>
      <c r="I557" s="102"/>
      <c r="J557" s="102"/>
      <c r="K557" s="102"/>
    </row>
    <row r="558" spans="2:11">
      <c r="B558" s="101"/>
      <c r="C558" s="102"/>
      <c r="D558" s="102"/>
      <c r="E558" s="102"/>
      <c r="F558" s="102"/>
      <c r="G558" s="102"/>
      <c r="H558" s="102"/>
      <c r="I558" s="102"/>
      <c r="J558" s="102"/>
      <c r="K558" s="102"/>
    </row>
    <row r="559" spans="2:11">
      <c r="B559" s="101"/>
      <c r="C559" s="102"/>
      <c r="D559" s="102"/>
      <c r="E559" s="102"/>
      <c r="F559" s="102"/>
      <c r="G559" s="102"/>
      <c r="H559" s="102"/>
      <c r="I559" s="102"/>
      <c r="J559" s="102"/>
      <c r="K559" s="102"/>
    </row>
    <row r="560" spans="2:11">
      <c r="B560" s="101"/>
      <c r="C560" s="102"/>
      <c r="D560" s="102"/>
      <c r="E560" s="102"/>
      <c r="F560" s="102"/>
      <c r="G560" s="102"/>
      <c r="H560" s="102"/>
      <c r="I560" s="102"/>
      <c r="J560" s="102"/>
      <c r="K560" s="102"/>
    </row>
    <row r="561" spans="2:11">
      <c r="B561" s="101"/>
      <c r="C561" s="102"/>
      <c r="D561" s="102"/>
      <c r="E561" s="102"/>
      <c r="F561" s="102"/>
      <c r="G561" s="102"/>
      <c r="H561" s="102"/>
      <c r="I561" s="102"/>
      <c r="J561" s="102"/>
      <c r="K561" s="102"/>
    </row>
    <row r="562" spans="2:11">
      <c r="B562" s="101"/>
      <c r="C562" s="102"/>
      <c r="D562" s="102"/>
      <c r="E562" s="102"/>
      <c r="F562" s="102"/>
      <c r="G562" s="102"/>
      <c r="H562" s="102"/>
      <c r="I562" s="102"/>
      <c r="J562" s="102"/>
      <c r="K562" s="102"/>
    </row>
    <row r="563" spans="2:11">
      <c r="B563" s="101"/>
      <c r="C563" s="102"/>
      <c r="D563" s="102"/>
      <c r="E563" s="102"/>
      <c r="F563" s="102"/>
      <c r="G563" s="102"/>
      <c r="H563" s="102"/>
      <c r="I563" s="102"/>
      <c r="J563" s="102"/>
      <c r="K563" s="102"/>
    </row>
    <row r="564" spans="2:11">
      <c r="B564" s="101"/>
      <c r="C564" s="102"/>
      <c r="D564" s="102"/>
      <c r="E564" s="102"/>
      <c r="F564" s="102"/>
      <c r="G564" s="102"/>
      <c r="H564" s="102"/>
      <c r="I564" s="102"/>
      <c r="J564" s="102"/>
      <c r="K564" s="102"/>
    </row>
    <row r="565" spans="2:11">
      <c r="B565" s="101"/>
      <c r="C565" s="101"/>
      <c r="D565" s="101"/>
      <c r="E565" s="102"/>
      <c r="F565" s="102"/>
      <c r="G565" s="102"/>
      <c r="H565" s="102"/>
      <c r="I565" s="102"/>
      <c r="J565" s="102"/>
      <c r="K565" s="102"/>
    </row>
    <row r="566" spans="2:11">
      <c r="B566" s="101"/>
      <c r="C566" s="101"/>
      <c r="D566" s="101"/>
      <c r="E566" s="102"/>
      <c r="F566" s="102"/>
      <c r="G566" s="102"/>
      <c r="H566" s="102"/>
      <c r="I566" s="102"/>
      <c r="J566" s="102"/>
      <c r="K566" s="102"/>
    </row>
    <row r="567" spans="2:11">
      <c r="B567" s="101"/>
      <c r="C567" s="101"/>
      <c r="D567" s="101"/>
      <c r="E567" s="102"/>
      <c r="F567" s="102"/>
      <c r="G567" s="102"/>
      <c r="H567" s="102"/>
      <c r="I567" s="102"/>
      <c r="J567" s="102"/>
      <c r="K567" s="102"/>
    </row>
    <row r="568" spans="2:11">
      <c r="B568" s="101"/>
      <c r="C568" s="101"/>
      <c r="D568" s="101"/>
      <c r="E568" s="102"/>
      <c r="F568" s="102"/>
      <c r="G568" s="102"/>
      <c r="H568" s="102"/>
      <c r="I568" s="102"/>
      <c r="J568" s="102"/>
      <c r="K568" s="102"/>
    </row>
    <row r="569" spans="2:11">
      <c r="B569" s="101"/>
      <c r="C569" s="101"/>
      <c r="D569" s="101"/>
      <c r="E569" s="102"/>
      <c r="F569" s="102"/>
      <c r="G569" s="102"/>
      <c r="H569" s="102"/>
      <c r="I569" s="102"/>
      <c r="J569" s="102"/>
      <c r="K569" s="102"/>
    </row>
    <row r="570" spans="2:11">
      <c r="B570" s="101"/>
      <c r="C570" s="101"/>
      <c r="D570" s="101"/>
      <c r="E570" s="102"/>
      <c r="F570" s="102"/>
      <c r="G570" s="102"/>
      <c r="H570" s="102"/>
      <c r="I570" s="102"/>
      <c r="J570" s="102"/>
      <c r="K570" s="102"/>
    </row>
    <row r="571" spans="2:11">
      <c r="B571" s="101"/>
      <c r="C571" s="101"/>
      <c r="D571" s="101"/>
      <c r="E571" s="102"/>
      <c r="F571" s="102"/>
      <c r="G571" s="102"/>
      <c r="H571" s="102"/>
      <c r="I571" s="102"/>
      <c r="J571" s="102"/>
      <c r="K571" s="102"/>
    </row>
    <row r="572" spans="2:11">
      <c r="B572" s="101"/>
      <c r="C572" s="101"/>
      <c r="D572" s="101"/>
      <c r="E572" s="102"/>
      <c r="F572" s="102"/>
      <c r="G572" s="102"/>
      <c r="H572" s="102"/>
      <c r="I572" s="102"/>
      <c r="J572" s="102"/>
      <c r="K572" s="102"/>
    </row>
    <row r="573" spans="2:11">
      <c r="B573" s="101"/>
      <c r="C573" s="101"/>
      <c r="D573" s="101"/>
      <c r="E573" s="102"/>
      <c r="F573" s="102"/>
      <c r="G573" s="102"/>
      <c r="H573" s="102"/>
      <c r="I573" s="102"/>
      <c r="J573" s="102"/>
      <c r="K573" s="102"/>
    </row>
    <row r="574" spans="2:11">
      <c r="B574" s="101"/>
      <c r="C574" s="101"/>
      <c r="D574" s="101"/>
      <c r="E574" s="102"/>
      <c r="F574" s="102"/>
      <c r="G574" s="102"/>
      <c r="H574" s="102"/>
      <c r="I574" s="102"/>
      <c r="J574" s="102"/>
      <c r="K574" s="102"/>
    </row>
    <row r="575" spans="2:11">
      <c r="B575" s="101"/>
      <c r="C575" s="101"/>
      <c r="D575" s="101"/>
      <c r="E575" s="102"/>
      <c r="F575" s="102"/>
      <c r="G575" s="102"/>
      <c r="H575" s="102"/>
      <c r="I575" s="102"/>
      <c r="J575" s="102"/>
      <c r="K575" s="102"/>
    </row>
    <row r="576" spans="2:11">
      <c r="B576" s="101"/>
      <c r="C576" s="101"/>
      <c r="D576" s="101"/>
      <c r="E576" s="102"/>
      <c r="F576" s="102"/>
      <c r="G576" s="102"/>
      <c r="H576" s="102"/>
      <c r="I576" s="102"/>
      <c r="J576" s="102"/>
      <c r="K576" s="102"/>
    </row>
    <row r="577" spans="2:11">
      <c r="B577" s="101"/>
      <c r="C577" s="101"/>
      <c r="D577" s="101"/>
      <c r="E577" s="102"/>
      <c r="F577" s="102"/>
      <c r="G577" s="102"/>
      <c r="H577" s="102"/>
      <c r="I577" s="102"/>
      <c r="J577" s="102"/>
      <c r="K577" s="102"/>
    </row>
    <row r="578" spans="2:11">
      <c r="B578" s="101"/>
      <c r="C578" s="101"/>
      <c r="D578" s="101"/>
      <c r="E578" s="102"/>
      <c r="F578" s="102"/>
      <c r="G578" s="102"/>
      <c r="H578" s="102"/>
      <c r="I578" s="102"/>
      <c r="J578" s="102"/>
      <c r="K578" s="102"/>
    </row>
    <row r="579" spans="2:11">
      <c r="B579" s="101"/>
      <c r="C579" s="101"/>
      <c r="D579" s="101"/>
      <c r="E579" s="102"/>
      <c r="F579" s="102"/>
      <c r="G579" s="102"/>
      <c r="H579" s="102"/>
      <c r="I579" s="102"/>
      <c r="J579" s="102"/>
      <c r="K579" s="102"/>
    </row>
    <row r="580" spans="2:11">
      <c r="B580" s="101"/>
      <c r="C580" s="101"/>
      <c r="D580" s="101"/>
      <c r="E580" s="102"/>
      <c r="F580" s="102"/>
      <c r="G580" s="102"/>
      <c r="H580" s="102"/>
      <c r="I580" s="102"/>
      <c r="J580" s="102"/>
      <c r="K580" s="102"/>
    </row>
    <row r="581" spans="2:11">
      <c r="B581" s="101"/>
      <c r="C581" s="101"/>
      <c r="D581" s="101"/>
      <c r="E581" s="102"/>
      <c r="F581" s="102"/>
      <c r="G581" s="102"/>
      <c r="H581" s="102"/>
      <c r="I581" s="102"/>
      <c r="J581" s="102"/>
      <c r="K581" s="102"/>
    </row>
    <row r="582" spans="2:11">
      <c r="B582" s="101"/>
      <c r="C582" s="101"/>
      <c r="D582" s="101"/>
      <c r="E582" s="102"/>
      <c r="F582" s="102"/>
      <c r="G582" s="102"/>
      <c r="H582" s="102"/>
      <c r="I582" s="102"/>
      <c r="J582" s="102"/>
      <c r="K582" s="102"/>
    </row>
    <row r="583" spans="2:11">
      <c r="B583" s="101"/>
      <c r="C583" s="101"/>
      <c r="D583" s="101"/>
      <c r="E583" s="102"/>
      <c r="F583" s="102"/>
      <c r="G583" s="102"/>
      <c r="H583" s="102"/>
      <c r="I583" s="102"/>
      <c r="J583" s="102"/>
      <c r="K583" s="102"/>
    </row>
    <row r="584" spans="2:11">
      <c r="B584" s="101"/>
      <c r="C584" s="101"/>
      <c r="D584" s="101"/>
      <c r="E584" s="102"/>
      <c r="F584" s="102"/>
      <c r="G584" s="102"/>
      <c r="H584" s="102"/>
      <c r="I584" s="102"/>
      <c r="J584" s="102"/>
      <c r="K584" s="102"/>
    </row>
    <row r="585" spans="2:11">
      <c r="B585" s="101"/>
      <c r="C585" s="101"/>
      <c r="D585" s="101"/>
      <c r="E585" s="102"/>
      <c r="F585" s="102"/>
      <c r="G585" s="102"/>
      <c r="H585" s="102"/>
      <c r="I585" s="102"/>
      <c r="J585" s="102"/>
      <c r="K585" s="102"/>
    </row>
    <row r="586" spans="2:11">
      <c r="B586" s="101"/>
      <c r="C586" s="101"/>
      <c r="D586" s="101"/>
      <c r="E586" s="102"/>
      <c r="F586" s="102"/>
      <c r="G586" s="102"/>
      <c r="H586" s="102"/>
      <c r="I586" s="102"/>
      <c r="J586" s="102"/>
      <c r="K586" s="102"/>
    </row>
    <row r="587" spans="2:11">
      <c r="B587" s="101"/>
      <c r="C587" s="101"/>
      <c r="D587" s="101"/>
      <c r="E587" s="102"/>
      <c r="F587" s="102"/>
      <c r="G587" s="102"/>
      <c r="H587" s="102"/>
      <c r="I587" s="102"/>
      <c r="J587" s="102"/>
      <c r="K587" s="102"/>
    </row>
    <row r="588" spans="2:11">
      <c r="B588" s="101"/>
      <c r="C588" s="101"/>
      <c r="D588" s="101"/>
      <c r="E588" s="102"/>
      <c r="F588" s="102"/>
      <c r="G588" s="102"/>
      <c r="H588" s="102"/>
      <c r="I588" s="102"/>
      <c r="J588" s="102"/>
      <c r="K588" s="102"/>
    </row>
    <row r="589" spans="2:11">
      <c r="B589" s="101"/>
      <c r="C589" s="101"/>
      <c r="D589" s="101"/>
      <c r="E589" s="102"/>
      <c r="F589" s="102"/>
      <c r="G589" s="102"/>
      <c r="H589" s="102"/>
      <c r="I589" s="102"/>
      <c r="J589" s="102"/>
      <c r="K589" s="102"/>
    </row>
    <row r="590" spans="2:11">
      <c r="B590" s="101"/>
      <c r="C590" s="101"/>
      <c r="D590" s="101"/>
      <c r="E590" s="102"/>
      <c r="F590" s="102"/>
      <c r="G590" s="102"/>
      <c r="H590" s="102"/>
      <c r="I590" s="102"/>
      <c r="J590" s="102"/>
      <c r="K590" s="102"/>
    </row>
    <row r="591" spans="2:11">
      <c r="B591" s="101"/>
      <c r="C591" s="101"/>
      <c r="D591" s="101"/>
      <c r="E591" s="102"/>
      <c r="F591" s="102"/>
      <c r="G591" s="102"/>
      <c r="H591" s="102"/>
      <c r="I591" s="102"/>
      <c r="J591" s="102"/>
      <c r="K591" s="102"/>
    </row>
    <row r="592" spans="2:11">
      <c r="B592" s="101"/>
      <c r="C592" s="101"/>
      <c r="D592" s="101"/>
      <c r="E592" s="102"/>
      <c r="F592" s="102"/>
      <c r="G592" s="102"/>
      <c r="H592" s="102"/>
      <c r="I592" s="102"/>
      <c r="J592" s="102"/>
      <c r="K592" s="102"/>
    </row>
    <row r="593" spans="2:11">
      <c r="B593" s="101"/>
      <c r="C593" s="101"/>
      <c r="D593" s="101"/>
      <c r="E593" s="102"/>
      <c r="F593" s="102"/>
      <c r="G593" s="102"/>
      <c r="H593" s="102"/>
      <c r="I593" s="102"/>
      <c r="J593" s="102"/>
      <c r="K593" s="102"/>
    </row>
    <row r="594" spans="2:11">
      <c r="B594" s="101"/>
      <c r="C594" s="101"/>
      <c r="D594" s="101"/>
      <c r="E594" s="102"/>
      <c r="F594" s="102"/>
      <c r="G594" s="102"/>
      <c r="H594" s="102"/>
      <c r="I594" s="102"/>
      <c r="J594" s="102"/>
      <c r="K594" s="102"/>
    </row>
    <row r="595" spans="2:11">
      <c r="B595" s="101"/>
      <c r="C595" s="101"/>
      <c r="D595" s="101"/>
      <c r="E595" s="102"/>
      <c r="F595" s="102"/>
      <c r="G595" s="102"/>
      <c r="H595" s="102"/>
      <c r="I595" s="102"/>
      <c r="J595" s="102"/>
      <c r="K595" s="102"/>
    </row>
    <row r="596" spans="2:11">
      <c r="B596" s="101"/>
      <c r="C596" s="101"/>
      <c r="D596" s="101"/>
      <c r="E596" s="102"/>
      <c r="F596" s="102"/>
      <c r="G596" s="102"/>
      <c r="H596" s="102"/>
      <c r="I596" s="102"/>
      <c r="J596" s="102"/>
      <c r="K596" s="102"/>
    </row>
    <row r="597" spans="2:11">
      <c r="B597" s="101"/>
      <c r="C597" s="101"/>
      <c r="D597" s="101"/>
      <c r="E597" s="102"/>
      <c r="F597" s="102"/>
      <c r="G597" s="102"/>
      <c r="H597" s="102"/>
      <c r="I597" s="102"/>
      <c r="J597" s="102"/>
      <c r="K597" s="102"/>
    </row>
    <row r="598" spans="2:11">
      <c r="B598" s="101"/>
      <c r="C598" s="101"/>
      <c r="D598" s="101"/>
      <c r="E598" s="102"/>
      <c r="F598" s="102"/>
      <c r="G598" s="102"/>
      <c r="H598" s="102"/>
      <c r="I598" s="102"/>
      <c r="J598" s="102"/>
      <c r="K598" s="102"/>
    </row>
    <row r="599" spans="2:11">
      <c r="B599" s="101"/>
      <c r="C599" s="101"/>
      <c r="D599" s="101"/>
      <c r="E599" s="102"/>
      <c r="F599" s="102"/>
      <c r="G599" s="102"/>
      <c r="H599" s="102"/>
      <c r="I599" s="102"/>
      <c r="J599" s="102"/>
      <c r="K599" s="102"/>
    </row>
    <row r="600" spans="2:11">
      <c r="B600" s="101"/>
      <c r="C600" s="101"/>
      <c r="D600" s="101"/>
      <c r="E600" s="102"/>
      <c r="F600" s="102"/>
      <c r="G600" s="102"/>
      <c r="H600" s="102"/>
      <c r="I600" s="102"/>
      <c r="J600" s="102"/>
      <c r="K600" s="102"/>
    </row>
    <row r="601" spans="2:11">
      <c r="B601" s="101"/>
      <c r="C601" s="101"/>
      <c r="D601" s="101"/>
      <c r="E601" s="102"/>
      <c r="F601" s="102"/>
      <c r="G601" s="102"/>
      <c r="H601" s="102"/>
      <c r="I601" s="102"/>
      <c r="J601" s="102"/>
      <c r="K601" s="102"/>
    </row>
    <row r="602" spans="2:11">
      <c r="B602" s="101"/>
      <c r="C602" s="101"/>
      <c r="D602" s="101"/>
      <c r="E602" s="102"/>
      <c r="F602" s="102"/>
      <c r="G602" s="102"/>
      <c r="H602" s="102"/>
      <c r="I602" s="102"/>
      <c r="J602" s="102"/>
      <c r="K602" s="102"/>
    </row>
    <row r="603" spans="2:11">
      <c r="B603" s="101"/>
      <c r="C603" s="101"/>
      <c r="D603" s="101"/>
      <c r="E603" s="102"/>
      <c r="F603" s="102"/>
      <c r="G603" s="102"/>
      <c r="H603" s="102"/>
      <c r="I603" s="102"/>
      <c r="J603" s="102"/>
      <c r="K603" s="102"/>
    </row>
    <row r="604" spans="2:11">
      <c r="B604" s="101"/>
      <c r="C604" s="101"/>
      <c r="D604" s="101"/>
      <c r="E604" s="102"/>
      <c r="F604" s="102"/>
      <c r="G604" s="102"/>
      <c r="H604" s="102"/>
      <c r="I604" s="102"/>
      <c r="J604" s="102"/>
      <c r="K604" s="102"/>
    </row>
    <row r="605" spans="2:11">
      <c r="B605" s="101"/>
      <c r="C605" s="101"/>
      <c r="D605" s="101"/>
      <c r="E605" s="102"/>
      <c r="F605" s="102"/>
      <c r="G605" s="102"/>
      <c r="H605" s="102"/>
      <c r="I605" s="102"/>
      <c r="J605" s="102"/>
      <c r="K605" s="102"/>
    </row>
    <row r="606" spans="2:11">
      <c r="B606" s="101"/>
      <c r="C606" s="101"/>
      <c r="D606" s="101"/>
      <c r="E606" s="102"/>
      <c r="F606" s="102"/>
      <c r="G606" s="102"/>
      <c r="H606" s="102"/>
      <c r="I606" s="102"/>
      <c r="J606" s="102"/>
      <c r="K606" s="102"/>
    </row>
    <row r="607" spans="2:11">
      <c r="B607" s="101"/>
      <c r="C607" s="101"/>
      <c r="D607" s="101"/>
      <c r="E607" s="102"/>
      <c r="F607" s="102"/>
      <c r="G607" s="102"/>
      <c r="H607" s="102"/>
      <c r="I607" s="102"/>
      <c r="J607" s="102"/>
      <c r="K607" s="102"/>
    </row>
    <row r="608" spans="2:11">
      <c r="B608" s="101"/>
      <c r="C608" s="101"/>
      <c r="D608" s="101"/>
      <c r="E608" s="102"/>
      <c r="F608" s="102"/>
      <c r="G608" s="102"/>
      <c r="H608" s="102"/>
      <c r="I608" s="102"/>
      <c r="J608" s="102"/>
      <c r="K608" s="102"/>
    </row>
    <row r="609" spans="2:11">
      <c r="B609" s="101"/>
      <c r="C609" s="101"/>
      <c r="D609" s="101"/>
      <c r="E609" s="102"/>
      <c r="F609" s="102"/>
      <c r="G609" s="102"/>
      <c r="H609" s="102"/>
      <c r="I609" s="102"/>
      <c r="J609" s="102"/>
      <c r="K609" s="102"/>
    </row>
    <row r="610" spans="2:11">
      <c r="B610" s="101"/>
      <c r="C610" s="101"/>
      <c r="D610" s="101"/>
      <c r="E610" s="102"/>
      <c r="F610" s="102"/>
      <c r="G610" s="102"/>
      <c r="H610" s="102"/>
      <c r="I610" s="102"/>
      <c r="J610" s="102"/>
      <c r="K610" s="102"/>
    </row>
    <row r="611" spans="2:11">
      <c r="B611" s="101"/>
      <c r="C611" s="101"/>
      <c r="D611" s="101"/>
      <c r="E611" s="102"/>
      <c r="F611" s="102"/>
      <c r="G611" s="102"/>
      <c r="H611" s="102"/>
      <c r="I611" s="102"/>
      <c r="J611" s="102"/>
      <c r="K611" s="102"/>
    </row>
    <row r="612" spans="2:11">
      <c r="B612" s="101"/>
      <c r="C612" s="101"/>
      <c r="D612" s="101"/>
      <c r="E612" s="102"/>
      <c r="F612" s="102"/>
      <c r="G612" s="102"/>
      <c r="H612" s="102"/>
      <c r="I612" s="102"/>
      <c r="J612" s="102"/>
      <c r="K612" s="102"/>
    </row>
    <row r="613" spans="2:11">
      <c r="B613" s="101"/>
      <c r="C613" s="101"/>
      <c r="D613" s="101"/>
      <c r="E613" s="102"/>
      <c r="F613" s="102"/>
      <c r="G613" s="102"/>
      <c r="H613" s="102"/>
      <c r="I613" s="102"/>
      <c r="J613" s="102"/>
      <c r="K613" s="102"/>
    </row>
    <row r="614" spans="2:11">
      <c r="B614" s="101"/>
      <c r="C614" s="101"/>
      <c r="D614" s="101"/>
      <c r="E614" s="102"/>
      <c r="F614" s="102"/>
      <c r="G614" s="102"/>
      <c r="H614" s="102"/>
      <c r="I614" s="102"/>
      <c r="J614" s="102"/>
      <c r="K614" s="102"/>
    </row>
    <row r="615" spans="2:11">
      <c r="B615" s="101"/>
      <c r="C615" s="101"/>
      <c r="D615" s="101"/>
      <c r="E615" s="102"/>
      <c r="F615" s="102"/>
      <c r="G615" s="102"/>
      <c r="H615" s="102"/>
      <c r="I615" s="102"/>
      <c r="J615" s="102"/>
      <c r="K615" s="102"/>
    </row>
    <row r="616" spans="2:11">
      <c r="B616" s="101"/>
      <c r="C616" s="101"/>
      <c r="D616" s="101"/>
      <c r="E616" s="102"/>
      <c r="F616" s="102"/>
      <c r="G616" s="102"/>
      <c r="H616" s="102"/>
      <c r="I616" s="102"/>
      <c r="J616" s="102"/>
      <c r="K616" s="102"/>
    </row>
    <row r="617" spans="2:11">
      <c r="B617" s="101"/>
      <c r="C617" s="101"/>
      <c r="D617" s="101"/>
      <c r="E617" s="102"/>
      <c r="F617" s="102"/>
      <c r="G617" s="102"/>
      <c r="H617" s="102"/>
      <c r="I617" s="102"/>
      <c r="J617" s="102"/>
      <c r="K617" s="102"/>
    </row>
    <row r="618" spans="2:11">
      <c r="B618" s="101"/>
      <c r="C618" s="101"/>
      <c r="D618" s="101"/>
      <c r="E618" s="102"/>
      <c r="F618" s="102"/>
      <c r="G618" s="102"/>
      <c r="H618" s="102"/>
      <c r="I618" s="102"/>
      <c r="J618" s="102"/>
      <c r="K618" s="102"/>
    </row>
    <row r="619" spans="2:11">
      <c r="B619" s="101"/>
      <c r="C619" s="101"/>
      <c r="D619" s="101"/>
      <c r="E619" s="102"/>
      <c r="F619" s="102"/>
      <c r="G619" s="102"/>
      <c r="H619" s="102"/>
      <c r="I619" s="102"/>
      <c r="J619" s="102"/>
      <c r="K619" s="102"/>
    </row>
    <row r="620" spans="2:11">
      <c r="B620" s="101"/>
      <c r="C620" s="101"/>
      <c r="D620" s="101"/>
      <c r="E620" s="102"/>
      <c r="F620" s="102"/>
      <c r="G620" s="102"/>
      <c r="H620" s="102"/>
      <c r="I620" s="102"/>
      <c r="J620" s="102"/>
      <c r="K620" s="102"/>
    </row>
    <row r="621" spans="2:11">
      <c r="B621" s="101"/>
      <c r="C621" s="101"/>
      <c r="D621" s="101"/>
      <c r="E621" s="102"/>
      <c r="F621" s="102"/>
      <c r="G621" s="102"/>
      <c r="H621" s="102"/>
      <c r="I621" s="102"/>
      <c r="J621" s="102"/>
      <c r="K621" s="102"/>
    </row>
    <row r="622" spans="2:11">
      <c r="B622" s="101"/>
      <c r="C622" s="101"/>
      <c r="D622" s="101"/>
      <c r="E622" s="102"/>
      <c r="F622" s="102"/>
      <c r="G622" s="102"/>
      <c r="H622" s="102"/>
      <c r="I622" s="102"/>
      <c r="J622" s="102"/>
      <c r="K622" s="102"/>
    </row>
    <row r="623" spans="2:11">
      <c r="B623" s="101"/>
      <c r="C623" s="101"/>
      <c r="D623" s="101"/>
      <c r="E623" s="102"/>
      <c r="F623" s="102"/>
      <c r="G623" s="102"/>
      <c r="H623" s="102"/>
      <c r="I623" s="102"/>
      <c r="J623" s="102"/>
      <c r="K623" s="102"/>
    </row>
    <row r="624" spans="2:11">
      <c r="B624" s="101"/>
      <c r="C624" s="101"/>
      <c r="D624" s="101"/>
      <c r="E624" s="102"/>
      <c r="F624" s="102"/>
      <c r="G624" s="102"/>
      <c r="H624" s="102"/>
      <c r="I624" s="102"/>
      <c r="J624" s="102"/>
      <c r="K624" s="102"/>
    </row>
    <row r="625" spans="2:11">
      <c r="B625" s="101"/>
      <c r="C625" s="101"/>
      <c r="D625" s="101"/>
      <c r="E625" s="102"/>
      <c r="F625" s="102"/>
      <c r="G625" s="102"/>
      <c r="H625" s="102"/>
      <c r="I625" s="102"/>
      <c r="J625" s="102"/>
      <c r="K625" s="102"/>
    </row>
    <row r="626" spans="2:11">
      <c r="B626" s="101"/>
      <c r="C626" s="101"/>
      <c r="D626" s="101"/>
      <c r="E626" s="102"/>
      <c r="F626" s="102"/>
      <c r="G626" s="102"/>
      <c r="H626" s="102"/>
      <c r="I626" s="102"/>
      <c r="J626" s="102"/>
      <c r="K626" s="102"/>
    </row>
    <row r="627" spans="2:11">
      <c r="B627" s="101"/>
      <c r="C627" s="101"/>
      <c r="D627" s="101"/>
      <c r="E627" s="102"/>
      <c r="F627" s="102"/>
      <c r="G627" s="102"/>
      <c r="H627" s="102"/>
      <c r="I627" s="102"/>
      <c r="J627" s="102"/>
      <c r="K627" s="102"/>
    </row>
    <row r="628" spans="2:11">
      <c r="B628" s="101"/>
      <c r="C628" s="101"/>
      <c r="D628" s="101"/>
      <c r="E628" s="102"/>
      <c r="F628" s="102"/>
      <c r="G628" s="102"/>
      <c r="H628" s="102"/>
      <c r="I628" s="102"/>
      <c r="J628" s="102"/>
      <c r="K628" s="102"/>
    </row>
    <row r="629" spans="2:11">
      <c r="B629" s="101"/>
      <c r="C629" s="101"/>
      <c r="D629" s="101"/>
      <c r="E629" s="102"/>
      <c r="F629" s="102"/>
      <c r="G629" s="102"/>
      <c r="H629" s="102"/>
      <c r="I629" s="102"/>
      <c r="J629" s="102"/>
      <c r="K629" s="102"/>
    </row>
    <row r="630" spans="2:11">
      <c r="B630" s="101"/>
      <c r="C630" s="101"/>
      <c r="D630" s="101"/>
      <c r="E630" s="102"/>
      <c r="F630" s="102"/>
      <c r="G630" s="102"/>
      <c r="H630" s="102"/>
      <c r="I630" s="102"/>
      <c r="J630" s="102"/>
      <c r="K630" s="102"/>
    </row>
    <row r="631" spans="2:11">
      <c r="B631" s="101"/>
      <c r="C631" s="101"/>
      <c r="D631" s="101"/>
      <c r="E631" s="102"/>
      <c r="F631" s="102"/>
      <c r="G631" s="102"/>
      <c r="H631" s="102"/>
      <c r="I631" s="102"/>
      <c r="J631" s="102"/>
      <c r="K631" s="102"/>
    </row>
    <row r="632" spans="2:11">
      <c r="B632" s="101"/>
      <c r="C632" s="101"/>
      <c r="D632" s="101"/>
      <c r="E632" s="102"/>
      <c r="F632" s="102"/>
      <c r="G632" s="102"/>
      <c r="H632" s="102"/>
      <c r="I632" s="102"/>
      <c r="J632" s="102"/>
      <c r="K632" s="102"/>
    </row>
    <row r="633" spans="2:11">
      <c r="B633" s="101"/>
      <c r="C633" s="101"/>
      <c r="D633" s="101"/>
      <c r="E633" s="102"/>
      <c r="F633" s="102"/>
      <c r="G633" s="102"/>
      <c r="H633" s="102"/>
      <c r="I633" s="102"/>
      <c r="J633" s="102"/>
      <c r="K633" s="102"/>
    </row>
    <row r="634" spans="2:11">
      <c r="B634" s="101"/>
      <c r="C634" s="101"/>
      <c r="D634" s="101"/>
      <c r="E634" s="102"/>
      <c r="F634" s="102"/>
      <c r="G634" s="102"/>
      <c r="H634" s="102"/>
      <c r="I634" s="102"/>
      <c r="J634" s="102"/>
      <c r="K634" s="102"/>
    </row>
    <row r="635" spans="2:11">
      <c r="B635" s="101"/>
      <c r="C635" s="101"/>
      <c r="D635" s="101"/>
      <c r="E635" s="102"/>
      <c r="F635" s="102"/>
      <c r="G635" s="102"/>
      <c r="H635" s="102"/>
      <c r="I635" s="102"/>
      <c r="J635" s="102"/>
      <c r="K635" s="102"/>
    </row>
    <row r="636" spans="2:11">
      <c r="B636" s="101"/>
      <c r="C636" s="101"/>
      <c r="D636" s="101"/>
      <c r="E636" s="102"/>
      <c r="F636" s="102"/>
      <c r="G636" s="102"/>
      <c r="H636" s="102"/>
      <c r="I636" s="102"/>
      <c r="J636" s="102"/>
      <c r="K636" s="102"/>
    </row>
    <row r="637" spans="2:11">
      <c r="B637" s="101"/>
      <c r="C637" s="101"/>
      <c r="D637" s="101"/>
      <c r="E637" s="102"/>
      <c r="F637" s="102"/>
      <c r="G637" s="102"/>
      <c r="H637" s="102"/>
      <c r="I637" s="102"/>
      <c r="J637" s="102"/>
      <c r="K637" s="102"/>
    </row>
    <row r="638" spans="2:11">
      <c r="B638" s="101"/>
      <c r="C638" s="101"/>
      <c r="D638" s="101"/>
      <c r="E638" s="102"/>
      <c r="F638" s="102"/>
      <c r="G638" s="102"/>
      <c r="H638" s="102"/>
      <c r="I638" s="102"/>
      <c r="J638" s="102"/>
      <c r="K638" s="102"/>
    </row>
    <row r="639" spans="2:11">
      <c r="B639" s="101"/>
      <c r="C639" s="101"/>
      <c r="D639" s="101"/>
      <c r="E639" s="102"/>
      <c r="F639" s="102"/>
      <c r="G639" s="102"/>
      <c r="H639" s="102"/>
      <c r="I639" s="102"/>
      <c r="J639" s="102"/>
      <c r="K639" s="102"/>
    </row>
    <row r="640" spans="2:11">
      <c r="B640" s="101"/>
      <c r="C640" s="101"/>
      <c r="D640" s="101"/>
      <c r="E640" s="102"/>
      <c r="F640" s="102"/>
      <c r="G640" s="102"/>
      <c r="H640" s="102"/>
      <c r="I640" s="102"/>
      <c r="J640" s="102"/>
      <c r="K640" s="102"/>
    </row>
    <row r="641" spans="2:11">
      <c r="B641" s="101"/>
      <c r="C641" s="101"/>
      <c r="D641" s="101"/>
      <c r="E641" s="102"/>
      <c r="F641" s="102"/>
      <c r="G641" s="102"/>
      <c r="H641" s="102"/>
      <c r="I641" s="102"/>
      <c r="J641" s="102"/>
      <c r="K641" s="102"/>
    </row>
    <row r="642" spans="2:11">
      <c r="B642" s="101"/>
      <c r="C642" s="101"/>
      <c r="D642" s="101"/>
      <c r="E642" s="102"/>
      <c r="F642" s="102"/>
      <c r="G642" s="102"/>
      <c r="H642" s="102"/>
      <c r="I642" s="102"/>
      <c r="J642" s="102"/>
      <c r="K642" s="102"/>
    </row>
    <row r="643" spans="2:11">
      <c r="B643" s="101"/>
      <c r="C643" s="101"/>
      <c r="D643" s="101"/>
      <c r="E643" s="102"/>
      <c r="F643" s="102"/>
      <c r="G643" s="102"/>
      <c r="H643" s="102"/>
      <c r="I643" s="102"/>
      <c r="J643" s="102"/>
      <c r="K643" s="102"/>
    </row>
    <row r="644" spans="2:11">
      <c r="B644" s="101"/>
      <c r="C644" s="101"/>
      <c r="D644" s="101"/>
      <c r="E644" s="102"/>
      <c r="F644" s="102"/>
      <c r="G644" s="102"/>
      <c r="H644" s="102"/>
      <c r="I644" s="102"/>
      <c r="J644" s="102"/>
      <c r="K644" s="102"/>
    </row>
    <row r="645" spans="2:11">
      <c r="B645" s="101"/>
      <c r="C645" s="101"/>
      <c r="D645" s="101"/>
      <c r="E645" s="102"/>
      <c r="F645" s="102"/>
      <c r="G645" s="102"/>
      <c r="H645" s="102"/>
      <c r="I645" s="102"/>
      <c r="J645" s="102"/>
      <c r="K645" s="102"/>
    </row>
    <row r="646" spans="2:11">
      <c r="B646" s="101"/>
      <c r="C646" s="101"/>
      <c r="D646" s="101"/>
      <c r="E646" s="102"/>
      <c r="F646" s="102"/>
      <c r="G646" s="102"/>
      <c r="H646" s="102"/>
      <c r="I646" s="102"/>
      <c r="J646" s="102"/>
      <c r="K646" s="102"/>
    </row>
    <row r="647" spans="2:11">
      <c r="B647" s="101"/>
      <c r="C647" s="101"/>
      <c r="D647" s="101"/>
      <c r="E647" s="102"/>
      <c r="F647" s="102"/>
      <c r="G647" s="102"/>
      <c r="H647" s="102"/>
      <c r="I647" s="102"/>
      <c r="J647" s="102"/>
      <c r="K647" s="102"/>
    </row>
    <row r="648" spans="2:11">
      <c r="B648" s="101"/>
      <c r="C648" s="101"/>
      <c r="D648" s="101"/>
      <c r="E648" s="102"/>
      <c r="F648" s="102"/>
      <c r="G648" s="102"/>
      <c r="H648" s="102"/>
      <c r="I648" s="102"/>
      <c r="J648" s="102"/>
      <c r="K648" s="102"/>
    </row>
    <row r="649" spans="2:11">
      <c r="B649" s="101"/>
      <c r="C649" s="101"/>
      <c r="D649" s="101"/>
      <c r="E649" s="102"/>
      <c r="F649" s="102"/>
      <c r="G649" s="102"/>
      <c r="H649" s="102"/>
      <c r="I649" s="102"/>
      <c r="J649" s="102"/>
      <c r="K649" s="102"/>
    </row>
    <row r="650" spans="2:11">
      <c r="B650" s="101"/>
      <c r="C650" s="101"/>
      <c r="D650" s="101"/>
      <c r="E650" s="102"/>
      <c r="F650" s="102"/>
      <c r="G650" s="102"/>
      <c r="H650" s="102"/>
      <c r="I650" s="102"/>
      <c r="J650" s="102"/>
      <c r="K650" s="102"/>
    </row>
    <row r="651" spans="2:11">
      <c r="B651" s="101"/>
      <c r="C651" s="101"/>
      <c r="D651" s="101"/>
      <c r="E651" s="102"/>
      <c r="F651" s="102"/>
      <c r="G651" s="102"/>
      <c r="H651" s="102"/>
      <c r="I651" s="102"/>
      <c r="J651" s="102"/>
      <c r="K651" s="102"/>
    </row>
    <row r="652" spans="2:11">
      <c r="B652" s="101"/>
      <c r="C652" s="101"/>
      <c r="D652" s="101"/>
      <c r="E652" s="102"/>
      <c r="F652" s="102"/>
      <c r="G652" s="102"/>
      <c r="H652" s="102"/>
      <c r="I652" s="102"/>
      <c r="J652" s="102"/>
      <c r="K652" s="102"/>
    </row>
    <row r="653" spans="2:11">
      <c r="B653" s="101"/>
      <c r="C653" s="101"/>
      <c r="D653" s="101"/>
      <c r="E653" s="102"/>
      <c r="F653" s="102"/>
      <c r="G653" s="102"/>
      <c r="H653" s="102"/>
      <c r="I653" s="102"/>
      <c r="J653" s="102"/>
      <c r="K653" s="102"/>
    </row>
    <row r="654" spans="2:11">
      <c r="B654" s="101"/>
      <c r="C654" s="101"/>
      <c r="D654" s="101"/>
      <c r="E654" s="102"/>
      <c r="F654" s="102"/>
      <c r="G654" s="102"/>
      <c r="H654" s="102"/>
      <c r="I654" s="102"/>
      <c r="J654" s="102"/>
      <c r="K654" s="102"/>
    </row>
    <row r="655" spans="2:11">
      <c r="B655" s="101"/>
      <c r="C655" s="101"/>
      <c r="D655" s="101"/>
      <c r="E655" s="102"/>
      <c r="F655" s="102"/>
      <c r="G655" s="102"/>
      <c r="H655" s="102"/>
      <c r="I655" s="102"/>
      <c r="J655" s="102"/>
      <c r="K655" s="102"/>
    </row>
    <row r="656" spans="2:11">
      <c r="B656" s="101"/>
      <c r="C656" s="101"/>
      <c r="D656" s="101"/>
      <c r="E656" s="102"/>
      <c r="F656" s="102"/>
      <c r="G656" s="102"/>
      <c r="H656" s="102"/>
      <c r="I656" s="102"/>
      <c r="J656" s="102"/>
      <c r="K656" s="102"/>
    </row>
    <row r="657" spans="2:11">
      <c r="B657" s="101"/>
      <c r="C657" s="101"/>
      <c r="D657" s="101"/>
      <c r="E657" s="102"/>
      <c r="F657" s="102"/>
      <c r="G657" s="102"/>
      <c r="H657" s="102"/>
      <c r="I657" s="102"/>
      <c r="J657" s="102"/>
      <c r="K657" s="102"/>
    </row>
    <row r="658" spans="2:11">
      <c r="B658" s="101"/>
      <c r="C658" s="101"/>
      <c r="D658" s="101"/>
      <c r="E658" s="102"/>
      <c r="F658" s="102"/>
      <c r="G658" s="102"/>
      <c r="H658" s="102"/>
      <c r="I658" s="102"/>
      <c r="J658" s="102"/>
      <c r="K658" s="102"/>
    </row>
    <row r="659" spans="2:11">
      <c r="B659" s="101"/>
      <c r="C659" s="101"/>
      <c r="D659" s="101"/>
      <c r="E659" s="102"/>
      <c r="F659" s="102"/>
      <c r="G659" s="102"/>
      <c r="H659" s="102"/>
      <c r="I659" s="102"/>
      <c r="J659" s="102"/>
      <c r="K659" s="102"/>
    </row>
    <row r="660" spans="2:11">
      <c r="B660" s="101"/>
      <c r="C660" s="101"/>
      <c r="D660" s="101"/>
      <c r="E660" s="102"/>
      <c r="F660" s="102"/>
      <c r="G660" s="102"/>
      <c r="H660" s="102"/>
      <c r="I660" s="102"/>
      <c r="J660" s="102"/>
      <c r="K660" s="102"/>
    </row>
    <row r="661" spans="2:11">
      <c r="B661" s="101"/>
      <c r="C661" s="101"/>
      <c r="D661" s="101"/>
      <c r="E661" s="102"/>
      <c r="F661" s="102"/>
      <c r="G661" s="102"/>
      <c r="H661" s="102"/>
      <c r="I661" s="102"/>
      <c r="J661" s="102"/>
      <c r="K661" s="102"/>
    </row>
    <row r="662" spans="2:11">
      <c r="B662" s="101"/>
      <c r="C662" s="101"/>
      <c r="D662" s="101"/>
      <c r="E662" s="102"/>
      <c r="F662" s="102"/>
      <c r="G662" s="102"/>
      <c r="H662" s="102"/>
      <c r="I662" s="102"/>
      <c r="J662" s="102"/>
      <c r="K662" s="102"/>
    </row>
    <row r="663" spans="2:11">
      <c r="B663" s="101"/>
      <c r="C663" s="101"/>
      <c r="D663" s="101"/>
      <c r="E663" s="102"/>
      <c r="F663" s="102"/>
      <c r="G663" s="102"/>
      <c r="H663" s="102"/>
      <c r="I663" s="102"/>
      <c r="J663" s="102"/>
      <c r="K663" s="102"/>
    </row>
    <row r="664" spans="2:11">
      <c r="B664" s="101"/>
      <c r="C664" s="101"/>
      <c r="D664" s="101"/>
      <c r="E664" s="102"/>
      <c r="F664" s="102"/>
      <c r="G664" s="102"/>
      <c r="H664" s="102"/>
      <c r="I664" s="102"/>
      <c r="J664" s="102"/>
      <c r="K664" s="102"/>
    </row>
    <row r="665" spans="2:11">
      <c r="B665" s="101"/>
      <c r="C665" s="101"/>
      <c r="D665" s="101"/>
      <c r="E665" s="102"/>
      <c r="F665" s="102"/>
      <c r="G665" s="102"/>
      <c r="H665" s="102"/>
      <c r="I665" s="102"/>
      <c r="J665" s="102"/>
      <c r="K665" s="102"/>
    </row>
    <row r="666" spans="2:11">
      <c r="B666" s="101"/>
      <c r="C666" s="101"/>
      <c r="D666" s="101"/>
      <c r="E666" s="102"/>
      <c r="F666" s="102"/>
      <c r="G666" s="102"/>
      <c r="H666" s="102"/>
      <c r="I666" s="102"/>
      <c r="J666" s="102"/>
      <c r="K666" s="102"/>
    </row>
    <row r="667" spans="2:11">
      <c r="B667" s="101"/>
      <c r="C667" s="101"/>
      <c r="D667" s="101"/>
      <c r="E667" s="102"/>
      <c r="F667" s="102"/>
      <c r="G667" s="102"/>
      <c r="H667" s="102"/>
      <c r="I667" s="102"/>
      <c r="J667" s="102"/>
      <c r="K667" s="102"/>
    </row>
    <row r="668" spans="2:11">
      <c r="B668" s="101"/>
      <c r="C668" s="101"/>
      <c r="D668" s="101"/>
      <c r="E668" s="102"/>
      <c r="F668" s="102"/>
      <c r="G668" s="102"/>
      <c r="H668" s="102"/>
      <c r="I668" s="102"/>
      <c r="J668" s="102"/>
      <c r="K668" s="102"/>
    </row>
    <row r="669" spans="2:11">
      <c r="B669" s="101"/>
      <c r="C669" s="101"/>
      <c r="D669" s="101"/>
      <c r="E669" s="102"/>
      <c r="F669" s="102"/>
      <c r="G669" s="102"/>
      <c r="H669" s="102"/>
      <c r="I669" s="102"/>
      <c r="J669" s="102"/>
      <c r="K669" s="102"/>
    </row>
    <row r="670" spans="2:11">
      <c r="B670" s="101"/>
      <c r="C670" s="101"/>
      <c r="D670" s="101"/>
      <c r="E670" s="102"/>
      <c r="F670" s="102"/>
      <c r="G670" s="102"/>
      <c r="H670" s="102"/>
      <c r="I670" s="102"/>
      <c r="J670" s="102"/>
      <c r="K670" s="102"/>
    </row>
    <row r="671" spans="2:11">
      <c r="B671" s="101"/>
      <c r="C671" s="101"/>
      <c r="D671" s="101"/>
      <c r="E671" s="102"/>
      <c r="F671" s="102"/>
      <c r="G671" s="102"/>
      <c r="H671" s="102"/>
      <c r="I671" s="102"/>
      <c r="J671" s="102"/>
      <c r="K671" s="102"/>
    </row>
    <row r="672" spans="2:11">
      <c r="B672" s="101"/>
      <c r="C672" s="101"/>
      <c r="D672" s="101"/>
      <c r="E672" s="102"/>
      <c r="F672" s="102"/>
      <c r="G672" s="102"/>
      <c r="H672" s="102"/>
      <c r="I672" s="102"/>
      <c r="J672" s="102"/>
      <c r="K672" s="102"/>
    </row>
    <row r="673" spans="2:11">
      <c r="B673" s="101"/>
      <c r="C673" s="101"/>
      <c r="D673" s="101"/>
      <c r="E673" s="102"/>
      <c r="F673" s="102"/>
      <c r="G673" s="102"/>
      <c r="H673" s="102"/>
      <c r="I673" s="102"/>
      <c r="J673" s="102"/>
      <c r="K673" s="102"/>
    </row>
    <row r="674" spans="2:11">
      <c r="B674" s="101"/>
      <c r="C674" s="101"/>
      <c r="D674" s="101"/>
      <c r="E674" s="102"/>
      <c r="F674" s="102"/>
      <c r="G674" s="102"/>
      <c r="H674" s="102"/>
      <c r="I674" s="102"/>
      <c r="J674" s="102"/>
      <c r="K674" s="102"/>
    </row>
    <row r="675" spans="2:11">
      <c r="B675" s="101"/>
      <c r="C675" s="101"/>
      <c r="D675" s="101"/>
      <c r="E675" s="102"/>
      <c r="F675" s="102"/>
      <c r="G675" s="102"/>
      <c r="H675" s="102"/>
      <c r="I675" s="102"/>
      <c r="J675" s="102"/>
      <c r="K675" s="102"/>
    </row>
    <row r="676" spans="2:11">
      <c r="B676" s="101"/>
      <c r="C676" s="101"/>
      <c r="D676" s="101"/>
      <c r="E676" s="102"/>
      <c r="F676" s="102"/>
      <c r="G676" s="102"/>
      <c r="H676" s="102"/>
      <c r="I676" s="102"/>
      <c r="J676" s="102"/>
      <c r="K676" s="102"/>
    </row>
    <row r="677" spans="2:11">
      <c r="B677" s="101"/>
      <c r="C677" s="101"/>
      <c r="D677" s="101"/>
      <c r="E677" s="102"/>
      <c r="F677" s="102"/>
      <c r="G677" s="102"/>
      <c r="H677" s="102"/>
      <c r="I677" s="102"/>
      <c r="J677" s="102"/>
      <c r="K677" s="102"/>
    </row>
    <row r="678" spans="2:11">
      <c r="B678" s="101"/>
      <c r="C678" s="101"/>
      <c r="D678" s="101"/>
      <c r="E678" s="102"/>
      <c r="F678" s="102"/>
      <c r="G678" s="102"/>
      <c r="H678" s="102"/>
      <c r="I678" s="102"/>
      <c r="J678" s="102"/>
      <c r="K678" s="102"/>
    </row>
    <row r="679" spans="2:11">
      <c r="B679" s="101"/>
      <c r="C679" s="101"/>
      <c r="D679" s="101"/>
      <c r="E679" s="102"/>
      <c r="F679" s="102"/>
      <c r="G679" s="102"/>
      <c r="H679" s="102"/>
      <c r="I679" s="102"/>
      <c r="J679" s="102"/>
      <c r="K679" s="102"/>
    </row>
    <row r="680" spans="2:11">
      <c r="B680" s="101"/>
      <c r="C680" s="101"/>
      <c r="D680" s="101"/>
      <c r="E680" s="102"/>
      <c r="F680" s="102"/>
      <c r="G680" s="102"/>
      <c r="H680" s="102"/>
      <c r="I680" s="102"/>
      <c r="J680" s="102"/>
      <c r="K680" s="102"/>
    </row>
    <row r="681" spans="2:11">
      <c r="B681" s="101"/>
      <c r="C681" s="101"/>
      <c r="D681" s="101"/>
      <c r="E681" s="102"/>
      <c r="F681" s="102"/>
      <c r="G681" s="102"/>
      <c r="H681" s="102"/>
      <c r="I681" s="102"/>
      <c r="J681" s="102"/>
      <c r="K681" s="102"/>
    </row>
    <row r="682" spans="2:11">
      <c r="B682" s="101"/>
      <c r="C682" s="101"/>
      <c r="D682" s="101"/>
      <c r="E682" s="102"/>
      <c r="F682" s="102"/>
      <c r="G682" s="102"/>
      <c r="H682" s="102"/>
      <c r="I682" s="102"/>
      <c r="J682" s="102"/>
      <c r="K682" s="102"/>
    </row>
    <row r="683" spans="2:11">
      <c r="B683" s="101"/>
      <c r="C683" s="101"/>
      <c r="D683" s="101"/>
      <c r="E683" s="102"/>
      <c r="F683" s="102"/>
      <c r="G683" s="102"/>
      <c r="H683" s="102"/>
      <c r="I683" s="102"/>
      <c r="J683" s="102"/>
      <c r="K683" s="102"/>
    </row>
    <row r="684" spans="2:11">
      <c r="B684" s="101"/>
      <c r="C684" s="101"/>
      <c r="D684" s="101"/>
      <c r="E684" s="102"/>
      <c r="F684" s="102"/>
      <c r="G684" s="102"/>
      <c r="H684" s="102"/>
      <c r="I684" s="102"/>
      <c r="J684" s="102"/>
      <c r="K684" s="102"/>
    </row>
    <row r="685" spans="2:11">
      <c r="B685" s="101"/>
      <c r="C685" s="101"/>
      <c r="D685" s="101"/>
      <c r="E685" s="102"/>
      <c r="F685" s="102"/>
      <c r="G685" s="102"/>
      <c r="H685" s="102"/>
      <c r="I685" s="102"/>
      <c r="J685" s="102"/>
      <c r="K685" s="102"/>
    </row>
    <row r="686" spans="2:11">
      <c r="B686" s="101"/>
      <c r="C686" s="101"/>
      <c r="D686" s="101"/>
      <c r="E686" s="102"/>
      <c r="F686" s="102"/>
      <c r="G686" s="102"/>
      <c r="H686" s="102"/>
      <c r="I686" s="102"/>
      <c r="J686" s="102"/>
      <c r="K686" s="102"/>
    </row>
    <row r="687" spans="2:11">
      <c r="B687" s="101"/>
      <c r="C687" s="101"/>
      <c r="D687" s="101"/>
      <c r="E687" s="102"/>
      <c r="F687" s="102"/>
      <c r="G687" s="102"/>
      <c r="H687" s="102"/>
      <c r="I687" s="102"/>
      <c r="J687" s="102"/>
      <c r="K687" s="102"/>
    </row>
    <row r="688" spans="2:11">
      <c r="B688" s="101"/>
      <c r="C688" s="101"/>
      <c r="D688" s="101"/>
      <c r="E688" s="102"/>
      <c r="F688" s="102"/>
      <c r="G688" s="102"/>
      <c r="H688" s="102"/>
      <c r="I688" s="102"/>
      <c r="J688" s="102"/>
      <c r="K688" s="102"/>
    </row>
    <row r="689" spans="2:11">
      <c r="B689" s="101"/>
      <c r="C689" s="101"/>
      <c r="D689" s="101"/>
      <c r="E689" s="102"/>
      <c r="F689" s="102"/>
      <c r="G689" s="102"/>
      <c r="H689" s="102"/>
      <c r="I689" s="102"/>
      <c r="J689" s="102"/>
      <c r="K689" s="102"/>
    </row>
    <row r="690" spans="2:11">
      <c r="B690" s="101"/>
      <c r="C690" s="101"/>
      <c r="D690" s="101"/>
      <c r="E690" s="102"/>
      <c r="F690" s="102"/>
      <c r="G690" s="102"/>
      <c r="H690" s="102"/>
      <c r="I690" s="102"/>
      <c r="J690" s="102"/>
      <c r="K690" s="102"/>
    </row>
    <row r="691" spans="2:11">
      <c r="B691" s="101"/>
      <c r="C691" s="101"/>
      <c r="D691" s="101"/>
      <c r="E691" s="102"/>
      <c r="F691" s="102"/>
      <c r="G691" s="102"/>
      <c r="H691" s="102"/>
      <c r="I691" s="102"/>
      <c r="J691" s="102"/>
      <c r="K691" s="102"/>
    </row>
    <row r="692" spans="2:11">
      <c r="B692" s="101"/>
      <c r="C692" s="101"/>
      <c r="D692" s="101"/>
      <c r="E692" s="102"/>
      <c r="F692" s="102"/>
      <c r="G692" s="102"/>
      <c r="H692" s="102"/>
      <c r="I692" s="102"/>
      <c r="J692" s="102"/>
      <c r="K692" s="102"/>
    </row>
    <row r="693" spans="2:11">
      <c r="B693" s="101"/>
      <c r="C693" s="101"/>
      <c r="D693" s="101"/>
      <c r="E693" s="102"/>
      <c r="F693" s="102"/>
      <c r="G693" s="102"/>
      <c r="H693" s="102"/>
      <c r="I693" s="102"/>
      <c r="J693" s="102"/>
      <c r="K693" s="102"/>
    </row>
    <row r="694" spans="2:11">
      <c r="B694" s="101"/>
      <c r="C694" s="101"/>
      <c r="D694" s="101"/>
      <c r="E694" s="102"/>
      <c r="F694" s="102"/>
      <c r="G694" s="102"/>
      <c r="H694" s="102"/>
      <c r="I694" s="102"/>
      <c r="J694" s="102"/>
      <c r="K694" s="102"/>
    </row>
    <row r="695" spans="2:11">
      <c r="B695" s="101"/>
      <c r="C695" s="101"/>
      <c r="D695" s="101"/>
      <c r="E695" s="102"/>
      <c r="F695" s="102"/>
      <c r="G695" s="102"/>
      <c r="H695" s="102"/>
      <c r="I695" s="102"/>
      <c r="J695" s="102"/>
      <c r="K695" s="102"/>
    </row>
    <row r="696" spans="2:11">
      <c r="B696" s="101"/>
      <c r="C696" s="101"/>
      <c r="D696" s="101"/>
      <c r="E696" s="102"/>
      <c r="F696" s="102"/>
      <c r="G696" s="102"/>
      <c r="H696" s="102"/>
      <c r="I696" s="102"/>
      <c r="J696" s="102"/>
      <c r="K696" s="102"/>
    </row>
    <row r="697" spans="2:11">
      <c r="B697" s="101"/>
      <c r="C697" s="101"/>
      <c r="D697" s="101"/>
      <c r="E697" s="102"/>
      <c r="F697" s="102"/>
      <c r="G697" s="102"/>
      <c r="H697" s="102"/>
      <c r="I697" s="102"/>
      <c r="J697" s="102"/>
      <c r="K697" s="102"/>
    </row>
    <row r="698" spans="2:11">
      <c r="B698" s="101"/>
      <c r="C698" s="101"/>
      <c r="D698" s="101"/>
      <c r="E698" s="102"/>
      <c r="F698" s="102"/>
      <c r="G698" s="102"/>
      <c r="H698" s="102"/>
      <c r="I698" s="102"/>
      <c r="J698" s="102"/>
      <c r="K698" s="102"/>
    </row>
    <row r="699" spans="2:11">
      <c r="B699" s="101"/>
      <c r="C699" s="101"/>
      <c r="D699" s="101"/>
      <c r="E699" s="102"/>
      <c r="F699" s="102"/>
      <c r="G699" s="102"/>
      <c r="H699" s="102"/>
      <c r="I699" s="102"/>
      <c r="J699" s="102"/>
      <c r="K699" s="102"/>
    </row>
    <row r="700" spans="2:11">
      <c r="B700" s="101"/>
      <c r="C700" s="101"/>
      <c r="D700" s="101"/>
      <c r="E700" s="102"/>
      <c r="F700" s="102"/>
      <c r="G700" s="102"/>
      <c r="H700" s="102"/>
      <c r="I700" s="102"/>
      <c r="J700" s="102"/>
      <c r="K700" s="102"/>
    </row>
    <row r="701" spans="2:11">
      <c r="B701" s="101"/>
      <c r="C701" s="101"/>
      <c r="D701" s="101"/>
      <c r="E701" s="102"/>
      <c r="F701" s="102"/>
      <c r="G701" s="102"/>
      <c r="H701" s="102"/>
      <c r="I701" s="102"/>
      <c r="J701" s="102"/>
      <c r="K701" s="102"/>
    </row>
    <row r="702" spans="2:11">
      <c r="B702" s="101"/>
      <c r="C702" s="101"/>
      <c r="D702" s="101"/>
      <c r="E702" s="102"/>
      <c r="F702" s="102"/>
      <c r="G702" s="102"/>
      <c r="H702" s="102"/>
      <c r="I702" s="102"/>
      <c r="J702" s="102"/>
      <c r="K702" s="102"/>
    </row>
    <row r="703" spans="2:11">
      <c r="B703" s="101"/>
      <c r="C703" s="101"/>
      <c r="D703" s="101"/>
      <c r="E703" s="102"/>
      <c r="F703" s="102"/>
      <c r="G703" s="102"/>
      <c r="H703" s="102"/>
      <c r="I703" s="102"/>
      <c r="J703" s="102"/>
      <c r="K703" s="102"/>
    </row>
    <row r="704" spans="2:11">
      <c r="B704" s="101"/>
      <c r="C704" s="101"/>
      <c r="D704" s="101"/>
      <c r="E704" s="102"/>
      <c r="F704" s="102"/>
      <c r="G704" s="102"/>
      <c r="H704" s="102"/>
      <c r="I704" s="102"/>
      <c r="J704" s="102"/>
      <c r="K704" s="102"/>
    </row>
    <row r="705" spans="2:11">
      <c r="B705" s="101"/>
      <c r="C705" s="101"/>
      <c r="D705" s="101"/>
      <c r="E705" s="102"/>
      <c r="F705" s="102"/>
      <c r="G705" s="102"/>
      <c r="H705" s="102"/>
      <c r="I705" s="102"/>
      <c r="J705" s="102"/>
      <c r="K705" s="102"/>
    </row>
    <row r="706" spans="2:11">
      <c r="B706" s="101"/>
      <c r="C706" s="101"/>
      <c r="D706" s="101"/>
      <c r="E706" s="102"/>
      <c r="F706" s="102"/>
      <c r="G706" s="102"/>
      <c r="H706" s="102"/>
      <c r="I706" s="102"/>
      <c r="J706" s="102"/>
      <c r="K706" s="102"/>
    </row>
    <row r="707" spans="2:11">
      <c r="B707" s="101"/>
      <c r="C707" s="101"/>
      <c r="D707" s="101"/>
      <c r="E707" s="102"/>
      <c r="F707" s="102"/>
      <c r="G707" s="102"/>
      <c r="H707" s="102"/>
      <c r="I707" s="102"/>
      <c r="J707" s="102"/>
      <c r="K707" s="102"/>
    </row>
    <row r="708" spans="2:11">
      <c r="B708" s="101"/>
      <c r="C708" s="101"/>
      <c r="D708" s="101"/>
      <c r="E708" s="102"/>
      <c r="F708" s="102"/>
      <c r="G708" s="102"/>
      <c r="H708" s="102"/>
      <c r="I708" s="102"/>
      <c r="J708" s="102"/>
      <c r="K708" s="102"/>
    </row>
    <row r="709" spans="2:11">
      <c r="B709" s="101"/>
      <c r="C709" s="101"/>
      <c r="D709" s="101"/>
      <c r="E709" s="102"/>
      <c r="F709" s="102"/>
      <c r="G709" s="102"/>
      <c r="H709" s="102"/>
      <c r="I709" s="102"/>
      <c r="J709" s="102"/>
      <c r="K709" s="102"/>
    </row>
    <row r="710" spans="2:11">
      <c r="B710" s="101"/>
      <c r="C710" s="101"/>
      <c r="D710" s="101"/>
      <c r="E710" s="102"/>
      <c r="F710" s="102"/>
      <c r="G710" s="102"/>
      <c r="H710" s="102"/>
      <c r="I710" s="102"/>
      <c r="J710" s="102"/>
      <c r="K710" s="102"/>
    </row>
    <row r="711" spans="2:11">
      <c r="B711" s="101"/>
      <c r="C711" s="101"/>
      <c r="D711" s="101"/>
      <c r="E711" s="102"/>
      <c r="F711" s="102"/>
      <c r="G711" s="102"/>
      <c r="H711" s="102"/>
      <c r="I711" s="102"/>
      <c r="J711" s="102"/>
      <c r="K711" s="102"/>
    </row>
    <row r="712" spans="2:11">
      <c r="B712" s="101"/>
      <c r="C712" s="101"/>
      <c r="D712" s="101"/>
      <c r="E712" s="102"/>
      <c r="F712" s="102"/>
      <c r="G712" s="102"/>
      <c r="H712" s="102"/>
      <c r="I712" s="102"/>
      <c r="J712" s="102"/>
      <c r="K712" s="102"/>
    </row>
    <row r="713" spans="2:11">
      <c r="B713" s="101"/>
      <c r="C713" s="101"/>
      <c r="D713" s="101"/>
      <c r="E713" s="102"/>
      <c r="F713" s="102"/>
      <c r="G713" s="102"/>
      <c r="H713" s="102"/>
      <c r="I713" s="102"/>
      <c r="J713" s="102"/>
      <c r="K713" s="102"/>
    </row>
    <row r="714" spans="2:11">
      <c r="B714" s="101"/>
      <c r="C714" s="101"/>
      <c r="D714" s="101"/>
      <c r="E714" s="102"/>
      <c r="F714" s="102"/>
      <c r="G714" s="102"/>
      <c r="H714" s="102"/>
      <c r="I714" s="102"/>
      <c r="J714" s="102"/>
      <c r="K714" s="102"/>
    </row>
    <row r="715" spans="2:11">
      <c r="B715" s="101"/>
      <c r="C715" s="101"/>
      <c r="D715" s="101"/>
      <c r="E715" s="102"/>
      <c r="F715" s="102"/>
      <c r="G715" s="102"/>
      <c r="H715" s="102"/>
      <c r="I715" s="102"/>
      <c r="J715" s="102"/>
      <c r="K715" s="102"/>
    </row>
    <row r="716" spans="2:11">
      <c r="B716" s="101"/>
      <c r="C716" s="101"/>
      <c r="D716" s="101"/>
      <c r="E716" s="102"/>
      <c r="F716" s="102"/>
      <c r="G716" s="102"/>
      <c r="H716" s="102"/>
      <c r="I716" s="102"/>
      <c r="J716" s="102"/>
      <c r="K716" s="102"/>
    </row>
    <row r="717" spans="2:11">
      <c r="B717" s="101"/>
      <c r="C717" s="101"/>
      <c r="D717" s="101"/>
      <c r="E717" s="102"/>
      <c r="F717" s="102"/>
      <c r="G717" s="102"/>
      <c r="H717" s="102"/>
      <c r="I717" s="102"/>
      <c r="J717" s="102"/>
      <c r="K717" s="102"/>
    </row>
    <row r="718" spans="2:11">
      <c r="B718" s="101"/>
      <c r="C718" s="101"/>
      <c r="D718" s="101"/>
      <c r="E718" s="102"/>
      <c r="F718" s="102"/>
      <c r="G718" s="102"/>
      <c r="H718" s="102"/>
      <c r="I718" s="102"/>
      <c r="J718" s="102"/>
      <c r="K718" s="102"/>
    </row>
    <row r="719" spans="2:11">
      <c r="B719" s="101"/>
      <c r="C719" s="101"/>
      <c r="D719" s="101"/>
      <c r="E719" s="102"/>
      <c r="F719" s="102"/>
      <c r="G719" s="102"/>
      <c r="H719" s="102"/>
      <c r="I719" s="102"/>
      <c r="J719" s="102"/>
      <c r="K719" s="102"/>
    </row>
    <row r="720" spans="2:11">
      <c r="B720" s="101"/>
      <c r="C720" s="101"/>
      <c r="D720" s="101"/>
      <c r="E720" s="102"/>
      <c r="F720" s="102"/>
      <c r="G720" s="102"/>
      <c r="H720" s="102"/>
      <c r="I720" s="102"/>
      <c r="J720" s="102"/>
      <c r="K720" s="102"/>
    </row>
    <row r="721" spans="2:11">
      <c r="B721" s="101"/>
      <c r="C721" s="101"/>
      <c r="D721" s="101"/>
      <c r="E721" s="102"/>
      <c r="F721" s="102"/>
      <c r="G721" s="102"/>
      <c r="H721" s="102"/>
      <c r="I721" s="102"/>
      <c r="J721" s="102"/>
      <c r="K721" s="102"/>
    </row>
    <row r="722" spans="2:11">
      <c r="B722" s="101"/>
      <c r="C722" s="101"/>
      <c r="D722" s="101"/>
      <c r="E722" s="102"/>
      <c r="F722" s="102"/>
      <c r="G722" s="102"/>
      <c r="H722" s="102"/>
      <c r="I722" s="102"/>
      <c r="J722" s="102"/>
      <c r="K722" s="102"/>
    </row>
    <row r="723" spans="2:11">
      <c r="B723" s="101"/>
      <c r="C723" s="101"/>
      <c r="D723" s="101"/>
      <c r="E723" s="102"/>
      <c r="F723" s="102"/>
      <c r="G723" s="102"/>
      <c r="H723" s="102"/>
      <c r="I723" s="102"/>
      <c r="J723" s="102"/>
      <c r="K723" s="102"/>
    </row>
    <row r="724" spans="2:11">
      <c r="B724" s="101"/>
      <c r="C724" s="101"/>
      <c r="D724" s="101"/>
      <c r="E724" s="102"/>
      <c r="F724" s="102"/>
      <c r="G724" s="102"/>
      <c r="H724" s="102"/>
      <c r="I724" s="102"/>
      <c r="J724" s="102"/>
      <c r="K724" s="102"/>
    </row>
    <row r="725" spans="2:11">
      <c r="B725" s="101"/>
      <c r="C725" s="101"/>
      <c r="D725" s="101"/>
      <c r="E725" s="102"/>
      <c r="F725" s="102"/>
      <c r="G725" s="102"/>
      <c r="H725" s="102"/>
      <c r="I725" s="102"/>
      <c r="J725" s="102"/>
      <c r="K725" s="102"/>
    </row>
    <row r="726" spans="2:11">
      <c r="B726" s="101"/>
      <c r="C726" s="101"/>
      <c r="D726" s="101"/>
      <c r="E726" s="102"/>
      <c r="F726" s="102"/>
      <c r="G726" s="102"/>
      <c r="H726" s="102"/>
      <c r="I726" s="102"/>
      <c r="J726" s="102"/>
      <c r="K726" s="102"/>
    </row>
    <row r="727" spans="2:11">
      <c r="B727" s="101"/>
      <c r="C727" s="101"/>
      <c r="D727" s="101"/>
      <c r="E727" s="102"/>
      <c r="F727" s="102"/>
      <c r="G727" s="102"/>
      <c r="H727" s="102"/>
      <c r="I727" s="102"/>
      <c r="J727" s="102"/>
      <c r="K727" s="102"/>
    </row>
    <row r="728" spans="2:11">
      <c r="B728" s="101"/>
      <c r="C728" s="101"/>
      <c r="D728" s="101"/>
      <c r="E728" s="102"/>
      <c r="F728" s="102"/>
      <c r="G728" s="102"/>
      <c r="H728" s="102"/>
      <c r="I728" s="102"/>
      <c r="J728" s="102"/>
      <c r="K728" s="102"/>
    </row>
    <row r="729" spans="2:11">
      <c r="B729" s="101"/>
      <c r="C729" s="101"/>
      <c r="D729" s="101"/>
      <c r="E729" s="102"/>
      <c r="F729" s="102"/>
      <c r="G729" s="102"/>
      <c r="H729" s="102"/>
      <c r="I729" s="102"/>
      <c r="J729" s="102"/>
      <c r="K729" s="102"/>
    </row>
    <row r="730" spans="2:11">
      <c r="B730" s="101"/>
      <c r="C730" s="101"/>
      <c r="D730" s="101"/>
      <c r="E730" s="102"/>
      <c r="F730" s="102"/>
      <c r="G730" s="102"/>
      <c r="H730" s="102"/>
      <c r="I730" s="102"/>
      <c r="J730" s="102"/>
      <c r="K730" s="102"/>
    </row>
    <row r="731" spans="2:11">
      <c r="B731" s="101"/>
      <c r="C731" s="101"/>
      <c r="D731" s="101"/>
      <c r="E731" s="102"/>
      <c r="F731" s="102"/>
      <c r="G731" s="102"/>
      <c r="H731" s="102"/>
      <c r="I731" s="102"/>
      <c r="J731" s="102"/>
      <c r="K731" s="102"/>
    </row>
    <row r="732" spans="2:11">
      <c r="B732" s="101"/>
      <c r="C732" s="101"/>
      <c r="D732" s="101"/>
      <c r="E732" s="102"/>
      <c r="F732" s="102"/>
      <c r="G732" s="102"/>
      <c r="H732" s="102"/>
      <c r="I732" s="102"/>
      <c r="J732" s="102"/>
      <c r="K732" s="102"/>
    </row>
    <row r="733" spans="2:11">
      <c r="B733" s="101"/>
      <c r="C733" s="101"/>
      <c r="D733" s="101"/>
      <c r="E733" s="102"/>
      <c r="F733" s="102"/>
      <c r="G733" s="102"/>
      <c r="H733" s="102"/>
      <c r="I733" s="102"/>
      <c r="J733" s="102"/>
      <c r="K733" s="102"/>
    </row>
    <row r="734" spans="2:11">
      <c r="B734" s="101"/>
      <c r="C734" s="101"/>
      <c r="D734" s="101"/>
      <c r="E734" s="102"/>
      <c r="F734" s="102"/>
      <c r="G734" s="102"/>
      <c r="H734" s="102"/>
      <c r="I734" s="102"/>
      <c r="J734" s="102"/>
      <c r="K734" s="102"/>
    </row>
    <row r="735" spans="2:11">
      <c r="B735" s="101"/>
      <c r="C735" s="101"/>
      <c r="D735" s="101"/>
      <c r="E735" s="102"/>
      <c r="F735" s="102"/>
      <c r="G735" s="102"/>
      <c r="H735" s="102"/>
      <c r="I735" s="102"/>
      <c r="J735" s="102"/>
      <c r="K735" s="102"/>
    </row>
    <row r="736" spans="2:11">
      <c r="B736" s="101"/>
      <c r="C736" s="101"/>
      <c r="D736" s="101"/>
      <c r="E736" s="102"/>
      <c r="F736" s="102"/>
      <c r="G736" s="102"/>
      <c r="H736" s="102"/>
      <c r="I736" s="102"/>
      <c r="J736" s="102"/>
      <c r="K736" s="102"/>
    </row>
    <row r="737" spans="2:11">
      <c r="B737" s="101"/>
      <c r="C737" s="101"/>
      <c r="D737" s="101"/>
      <c r="E737" s="102"/>
      <c r="F737" s="102"/>
      <c r="G737" s="102"/>
      <c r="H737" s="102"/>
      <c r="I737" s="102"/>
      <c r="J737" s="102"/>
      <c r="K737" s="102"/>
    </row>
    <row r="738" spans="2:11">
      <c r="B738" s="101"/>
      <c r="C738" s="101"/>
      <c r="D738" s="101"/>
      <c r="E738" s="102"/>
      <c r="F738" s="102"/>
      <c r="G738" s="102"/>
      <c r="H738" s="102"/>
      <c r="I738" s="102"/>
      <c r="J738" s="102"/>
      <c r="K738" s="102"/>
    </row>
    <row r="739" spans="2:11">
      <c r="B739" s="101"/>
      <c r="C739" s="101"/>
      <c r="D739" s="101"/>
      <c r="E739" s="102"/>
      <c r="F739" s="102"/>
      <c r="G739" s="102"/>
      <c r="H739" s="102"/>
      <c r="I739" s="102"/>
      <c r="J739" s="102"/>
      <c r="K739" s="102"/>
    </row>
    <row r="740" spans="2:11">
      <c r="B740" s="101"/>
      <c r="C740" s="101"/>
      <c r="D740" s="101"/>
      <c r="E740" s="102"/>
      <c r="F740" s="102"/>
      <c r="G740" s="102"/>
      <c r="H740" s="102"/>
      <c r="I740" s="102"/>
      <c r="J740" s="102"/>
      <c r="K740" s="102"/>
    </row>
    <row r="741" spans="2:11">
      <c r="B741" s="101"/>
      <c r="C741" s="101"/>
      <c r="D741" s="101"/>
      <c r="E741" s="102"/>
      <c r="F741" s="102"/>
      <c r="G741" s="102"/>
      <c r="H741" s="102"/>
      <c r="I741" s="102"/>
      <c r="J741" s="102"/>
      <c r="K741" s="102"/>
    </row>
    <row r="742" spans="2:11">
      <c r="B742" s="101"/>
      <c r="C742" s="101"/>
      <c r="D742" s="101"/>
      <c r="E742" s="102"/>
      <c r="F742" s="102"/>
      <c r="G742" s="102"/>
      <c r="H742" s="102"/>
      <c r="I742" s="102"/>
      <c r="J742" s="102"/>
      <c r="K742" s="102"/>
    </row>
    <row r="743" spans="2:11">
      <c r="B743" s="101"/>
      <c r="C743" s="101"/>
      <c r="D743" s="101"/>
      <c r="E743" s="102"/>
      <c r="F743" s="102"/>
      <c r="G743" s="102"/>
      <c r="H743" s="102"/>
      <c r="I743" s="102"/>
      <c r="J743" s="102"/>
      <c r="K743" s="102"/>
    </row>
    <row r="744" spans="2:11">
      <c r="B744" s="101"/>
      <c r="C744" s="101"/>
      <c r="D744" s="101"/>
      <c r="E744" s="102"/>
      <c r="F744" s="102"/>
      <c r="G744" s="102"/>
      <c r="H744" s="102"/>
      <c r="I744" s="102"/>
      <c r="J744" s="102"/>
      <c r="K744" s="102"/>
    </row>
    <row r="745" spans="2:11">
      <c r="B745" s="101"/>
      <c r="C745" s="101"/>
      <c r="D745" s="101"/>
      <c r="E745" s="102"/>
      <c r="F745" s="102"/>
      <c r="G745" s="102"/>
      <c r="H745" s="102"/>
      <c r="I745" s="102"/>
      <c r="J745" s="102"/>
      <c r="K745" s="102"/>
    </row>
    <row r="746" spans="2:11">
      <c r="B746" s="101"/>
      <c r="C746" s="101"/>
      <c r="D746" s="101"/>
      <c r="E746" s="102"/>
      <c r="F746" s="102"/>
      <c r="G746" s="102"/>
      <c r="H746" s="102"/>
      <c r="I746" s="102"/>
      <c r="J746" s="102"/>
      <c r="K746" s="102"/>
    </row>
    <row r="747" spans="2:11">
      <c r="B747" s="101"/>
      <c r="C747" s="101"/>
      <c r="D747" s="101"/>
      <c r="E747" s="102"/>
      <c r="F747" s="102"/>
      <c r="G747" s="102"/>
      <c r="H747" s="102"/>
      <c r="I747" s="102"/>
      <c r="J747" s="102"/>
      <c r="K747" s="102"/>
    </row>
    <row r="748" spans="2:11">
      <c r="B748" s="101"/>
      <c r="C748" s="101"/>
      <c r="D748" s="101"/>
      <c r="E748" s="102"/>
      <c r="F748" s="102"/>
      <c r="G748" s="102"/>
      <c r="H748" s="102"/>
      <c r="I748" s="102"/>
      <c r="J748" s="102"/>
      <c r="K748" s="102"/>
    </row>
    <row r="749" spans="2:11">
      <c r="B749" s="101"/>
      <c r="C749" s="101"/>
      <c r="D749" s="101"/>
      <c r="E749" s="102"/>
      <c r="F749" s="102"/>
      <c r="G749" s="102"/>
      <c r="H749" s="102"/>
      <c r="I749" s="102"/>
      <c r="J749" s="102"/>
      <c r="K749" s="102"/>
    </row>
    <row r="750" spans="2:11">
      <c r="B750" s="101"/>
      <c r="C750" s="101"/>
      <c r="D750" s="101"/>
      <c r="E750" s="102"/>
      <c r="F750" s="102"/>
      <c r="G750" s="102"/>
      <c r="H750" s="102"/>
      <c r="I750" s="102"/>
      <c r="J750" s="102"/>
      <c r="K750" s="102"/>
    </row>
    <row r="751" spans="2:11">
      <c r="B751" s="101"/>
      <c r="C751" s="101"/>
      <c r="D751" s="101"/>
      <c r="E751" s="102"/>
      <c r="F751" s="102"/>
      <c r="G751" s="102"/>
      <c r="H751" s="102"/>
      <c r="I751" s="102"/>
      <c r="J751" s="102"/>
      <c r="K751" s="102"/>
    </row>
    <row r="752" spans="2:11">
      <c r="B752" s="101"/>
      <c r="C752" s="101"/>
      <c r="D752" s="101"/>
      <c r="E752" s="102"/>
      <c r="F752" s="102"/>
      <c r="G752" s="102"/>
      <c r="H752" s="102"/>
      <c r="I752" s="102"/>
      <c r="J752" s="102"/>
      <c r="K752" s="102"/>
    </row>
    <row r="753" spans="2:11">
      <c r="B753" s="101"/>
      <c r="C753" s="101"/>
      <c r="D753" s="101"/>
      <c r="E753" s="102"/>
      <c r="F753" s="102"/>
      <c r="G753" s="102"/>
      <c r="H753" s="102"/>
      <c r="I753" s="102"/>
      <c r="J753" s="102"/>
      <c r="K753" s="102"/>
    </row>
    <row r="754" spans="2:11">
      <c r="B754" s="101"/>
      <c r="C754" s="101"/>
      <c r="D754" s="101"/>
      <c r="E754" s="102"/>
      <c r="F754" s="102"/>
      <c r="G754" s="102"/>
      <c r="H754" s="102"/>
      <c r="I754" s="102"/>
      <c r="J754" s="102"/>
      <c r="K754" s="102"/>
    </row>
    <row r="755" spans="2:11">
      <c r="B755" s="101"/>
      <c r="C755" s="101"/>
      <c r="D755" s="101"/>
      <c r="E755" s="102"/>
      <c r="F755" s="102"/>
      <c r="G755" s="102"/>
      <c r="H755" s="102"/>
      <c r="I755" s="102"/>
      <c r="J755" s="102"/>
      <c r="K755" s="102"/>
    </row>
    <row r="756" spans="2:11">
      <c r="B756" s="101"/>
      <c r="C756" s="101"/>
      <c r="D756" s="101"/>
      <c r="E756" s="102"/>
      <c r="F756" s="102"/>
      <c r="G756" s="102"/>
      <c r="H756" s="102"/>
      <c r="I756" s="102"/>
      <c r="J756" s="102"/>
      <c r="K756" s="102"/>
    </row>
    <row r="757" spans="2:11">
      <c r="B757" s="101"/>
      <c r="C757" s="101"/>
      <c r="D757" s="101"/>
      <c r="E757" s="102"/>
      <c r="F757" s="102"/>
      <c r="G757" s="102"/>
      <c r="H757" s="102"/>
      <c r="I757" s="102"/>
      <c r="J757" s="102"/>
      <c r="K757" s="102"/>
    </row>
    <row r="758" spans="2:11">
      <c r="B758" s="101"/>
      <c r="C758" s="101"/>
      <c r="D758" s="101"/>
      <c r="E758" s="102"/>
      <c r="F758" s="102"/>
      <c r="G758" s="102"/>
      <c r="H758" s="102"/>
      <c r="I758" s="102"/>
      <c r="J758" s="102"/>
      <c r="K758" s="102"/>
    </row>
    <row r="759" spans="2:11">
      <c r="B759" s="101"/>
      <c r="C759" s="101"/>
      <c r="D759" s="101"/>
      <c r="E759" s="102"/>
      <c r="F759" s="102"/>
      <c r="G759" s="102"/>
      <c r="H759" s="102"/>
      <c r="I759" s="102"/>
      <c r="J759" s="102"/>
      <c r="K759" s="102"/>
    </row>
    <row r="760" spans="2:11">
      <c r="B760" s="101"/>
      <c r="C760" s="101"/>
      <c r="D760" s="101"/>
      <c r="E760" s="102"/>
      <c r="F760" s="102"/>
      <c r="G760" s="102"/>
      <c r="H760" s="102"/>
      <c r="I760" s="102"/>
      <c r="J760" s="102"/>
      <c r="K760" s="102"/>
    </row>
    <row r="761" spans="2:11">
      <c r="B761" s="101"/>
      <c r="C761" s="101"/>
      <c r="D761" s="101"/>
      <c r="E761" s="102"/>
      <c r="F761" s="102"/>
      <c r="G761" s="102"/>
      <c r="H761" s="102"/>
      <c r="I761" s="102"/>
      <c r="J761" s="102"/>
      <c r="K761" s="102"/>
    </row>
    <row r="762" spans="2:11">
      <c r="B762" s="101"/>
      <c r="C762" s="101"/>
      <c r="D762" s="101"/>
      <c r="E762" s="102"/>
      <c r="F762" s="102"/>
      <c r="G762" s="102"/>
      <c r="H762" s="102"/>
      <c r="I762" s="102"/>
      <c r="J762" s="102"/>
      <c r="K762" s="102"/>
    </row>
    <row r="763" spans="2:11">
      <c r="B763" s="101"/>
      <c r="C763" s="101"/>
      <c r="D763" s="101"/>
      <c r="E763" s="102"/>
      <c r="F763" s="102"/>
      <c r="G763" s="102"/>
      <c r="H763" s="102"/>
      <c r="I763" s="102"/>
      <c r="J763" s="102"/>
      <c r="K763" s="102"/>
    </row>
    <row r="764" spans="2:11">
      <c r="B764" s="101"/>
      <c r="C764" s="101"/>
      <c r="D764" s="101"/>
      <c r="E764" s="102"/>
      <c r="F764" s="102"/>
      <c r="G764" s="102"/>
      <c r="H764" s="102"/>
      <c r="I764" s="102"/>
      <c r="J764" s="102"/>
      <c r="K764" s="102"/>
    </row>
    <row r="765" spans="2:11">
      <c r="B765" s="101"/>
      <c r="C765" s="101"/>
      <c r="D765" s="101"/>
      <c r="E765" s="102"/>
      <c r="F765" s="102"/>
      <c r="G765" s="102"/>
      <c r="H765" s="102"/>
      <c r="I765" s="102"/>
      <c r="J765" s="102"/>
      <c r="K765" s="102"/>
    </row>
    <row r="766" spans="2:11">
      <c r="B766" s="101"/>
      <c r="C766" s="101"/>
      <c r="D766" s="101"/>
      <c r="E766" s="102"/>
      <c r="F766" s="102"/>
      <c r="G766" s="102"/>
      <c r="H766" s="102"/>
      <c r="I766" s="102"/>
      <c r="J766" s="102"/>
      <c r="K766" s="102"/>
    </row>
    <row r="767" spans="2:11">
      <c r="B767" s="101"/>
      <c r="C767" s="101"/>
      <c r="D767" s="101"/>
      <c r="E767" s="102"/>
      <c r="F767" s="102"/>
      <c r="G767" s="102"/>
      <c r="H767" s="102"/>
      <c r="I767" s="102"/>
      <c r="J767" s="102"/>
      <c r="K767" s="102"/>
    </row>
    <row r="768" spans="2:11">
      <c r="B768" s="101"/>
      <c r="C768" s="101"/>
      <c r="D768" s="101"/>
      <c r="E768" s="102"/>
      <c r="F768" s="102"/>
      <c r="G768" s="102"/>
      <c r="H768" s="102"/>
      <c r="I768" s="102"/>
      <c r="J768" s="102"/>
      <c r="K768" s="102"/>
    </row>
    <row r="769" spans="2:11">
      <c r="B769" s="101"/>
      <c r="C769" s="101"/>
      <c r="D769" s="101"/>
      <c r="E769" s="102"/>
      <c r="F769" s="102"/>
      <c r="G769" s="102"/>
      <c r="H769" s="102"/>
      <c r="I769" s="102"/>
      <c r="J769" s="102"/>
      <c r="K769" s="102"/>
    </row>
    <row r="770" spans="2:11">
      <c r="B770" s="101"/>
      <c r="C770" s="101"/>
      <c r="D770" s="101"/>
      <c r="E770" s="102"/>
      <c r="F770" s="102"/>
      <c r="G770" s="102"/>
      <c r="H770" s="102"/>
      <c r="I770" s="102"/>
      <c r="J770" s="102"/>
      <c r="K770" s="102"/>
    </row>
    <row r="771" spans="2:11">
      <c r="B771" s="101"/>
      <c r="C771" s="101"/>
      <c r="D771" s="101"/>
      <c r="E771" s="102"/>
      <c r="F771" s="102"/>
      <c r="G771" s="102"/>
      <c r="H771" s="102"/>
      <c r="I771" s="102"/>
      <c r="J771" s="102"/>
      <c r="K771" s="102"/>
    </row>
    <row r="772" spans="2:11">
      <c r="B772" s="101"/>
      <c r="C772" s="101"/>
      <c r="D772" s="101"/>
      <c r="E772" s="102"/>
      <c r="F772" s="102"/>
      <c r="G772" s="102"/>
      <c r="H772" s="102"/>
      <c r="I772" s="102"/>
      <c r="J772" s="102"/>
      <c r="K772" s="102"/>
    </row>
    <row r="773" spans="2:11">
      <c r="B773" s="101"/>
      <c r="C773" s="101"/>
      <c r="D773" s="101"/>
      <c r="E773" s="102"/>
      <c r="F773" s="102"/>
      <c r="G773" s="102"/>
      <c r="H773" s="102"/>
      <c r="I773" s="102"/>
      <c r="J773" s="102"/>
      <c r="K773" s="102"/>
    </row>
    <row r="774" spans="2:11">
      <c r="B774" s="101"/>
      <c r="C774" s="101"/>
      <c r="D774" s="101"/>
      <c r="E774" s="102"/>
      <c r="F774" s="102"/>
      <c r="G774" s="102"/>
      <c r="H774" s="102"/>
      <c r="I774" s="102"/>
      <c r="J774" s="102"/>
      <c r="K774" s="102"/>
    </row>
    <row r="775" spans="2:11">
      <c r="B775" s="101"/>
      <c r="C775" s="101"/>
      <c r="D775" s="101"/>
      <c r="E775" s="102"/>
      <c r="F775" s="102"/>
      <c r="G775" s="102"/>
      <c r="H775" s="102"/>
      <c r="I775" s="102"/>
      <c r="J775" s="102"/>
      <c r="K775" s="102"/>
    </row>
    <row r="776" spans="2:11">
      <c r="B776" s="101"/>
      <c r="C776" s="101"/>
      <c r="D776" s="101"/>
      <c r="E776" s="102"/>
      <c r="F776" s="102"/>
      <c r="G776" s="102"/>
      <c r="H776" s="102"/>
      <c r="I776" s="102"/>
      <c r="J776" s="102"/>
      <c r="K776" s="102"/>
    </row>
    <row r="777" spans="2:11">
      <c r="B777" s="101"/>
      <c r="C777" s="101"/>
      <c r="D777" s="101"/>
      <c r="E777" s="102"/>
      <c r="F777" s="102"/>
      <c r="G777" s="102"/>
      <c r="H777" s="102"/>
      <c r="I777" s="102"/>
      <c r="J777" s="102"/>
      <c r="K777" s="102"/>
    </row>
    <row r="778" spans="2:11">
      <c r="B778" s="101"/>
      <c r="C778" s="101"/>
      <c r="D778" s="101"/>
      <c r="E778" s="102"/>
      <c r="F778" s="102"/>
      <c r="G778" s="102"/>
      <c r="H778" s="102"/>
      <c r="I778" s="102"/>
      <c r="J778" s="102"/>
      <c r="K778" s="102"/>
    </row>
    <row r="779" spans="2:11">
      <c r="B779" s="101"/>
      <c r="C779" s="101"/>
      <c r="D779" s="101"/>
      <c r="E779" s="102"/>
      <c r="F779" s="102"/>
      <c r="G779" s="102"/>
      <c r="H779" s="102"/>
      <c r="I779" s="102"/>
      <c r="J779" s="102"/>
      <c r="K779" s="102"/>
    </row>
    <row r="780" spans="2:11">
      <c r="B780" s="101"/>
      <c r="C780" s="101"/>
      <c r="D780" s="101"/>
      <c r="E780" s="102"/>
      <c r="F780" s="102"/>
      <c r="G780" s="102"/>
      <c r="H780" s="102"/>
      <c r="I780" s="102"/>
      <c r="J780" s="102"/>
      <c r="K780" s="102"/>
    </row>
    <row r="781" spans="2:11">
      <c r="B781" s="101"/>
      <c r="C781" s="101"/>
      <c r="D781" s="101"/>
      <c r="E781" s="102"/>
      <c r="F781" s="102"/>
      <c r="G781" s="102"/>
      <c r="H781" s="102"/>
      <c r="I781" s="102"/>
      <c r="J781" s="102"/>
      <c r="K781" s="102"/>
    </row>
    <row r="782" spans="2:11">
      <c r="B782" s="101"/>
      <c r="C782" s="101"/>
      <c r="D782" s="101"/>
      <c r="E782" s="102"/>
      <c r="F782" s="102"/>
      <c r="G782" s="102"/>
      <c r="H782" s="102"/>
      <c r="I782" s="102"/>
      <c r="J782" s="102"/>
      <c r="K782" s="102"/>
    </row>
    <row r="783" spans="2:11">
      <c r="B783" s="101"/>
      <c r="C783" s="101"/>
      <c r="D783" s="101"/>
      <c r="E783" s="102"/>
      <c r="F783" s="102"/>
      <c r="G783" s="102"/>
      <c r="H783" s="102"/>
      <c r="I783" s="102"/>
      <c r="J783" s="102"/>
      <c r="K783" s="102"/>
    </row>
    <row r="784" spans="2:11">
      <c r="B784" s="101"/>
      <c r="C784" s="101"/>
      <c r="D784" s="101"/>
      <c r="E784" s="102"/>
      <c r="F784" s="102"/>
      <c r="G784" s="102"/>
      <c r="H784" s="102"/>
      <c r="I784" s="102"/>
      <c r="J784" s="102"/>
      <c r="K784" s="102"/>
    </row>
    <row r="785" spans="2:11">
      <c r="B785" s="101"/>
      <c r="C785" s="101"/>
      <c r="D785" s="101"/>
      <c r="E785" s="102"/>
      <c r="F785" s="102"/>
      <c r="G785" s="102"/>
      <c r="H785" s="102"/>
      <c r="I785" s="102"/>
      <c r="J785" s="102"/>
      <c r="K785" s="102"/>
    </row>
    <row r="786" spans="2:11">
      <c r="B786" s="101"/>
      <c r="C786" s="101"/>
      <c r="D786" s="101"/>
      <c r="E786" s="102"/>
      <c r="F786" s="102"/>
      <c r="G786" s="102"/>
      <c r="H786" s="102"/>
      <c r="I786" s="102"/>
      <c r="J786" s="102"/>
      <c r="K786" s="102"/>
    </row>
    <row r="787" spans="2:11">
      <c r="B787" s="101"/>
      <c r="C787" s="101"/>
      <c r="D787" s="101"/>
      <c r="E787" s="102"/>
      <c r="F787" s="102"/>
      <c r="G787" s="102"/>
      <c r="H787" s="102"/>
      <c r="I787" s="102"/>
      <c r="J787" s="102"/>
      <c r="K787" s="102"/>
    </row>
    <row r="788" spans="2:11">
      <c r="B788" s="101"/>
      <c r="C788" s="101"/>
      <c r="D788" s="101"/>
      <c r="E788" s="102"/>
      <c r="F788" s="102"/>
      <c r="G788" s="102"/>
      <c r="H788" s="102"/>
      <c r="I788" s="102"/>
      <c r="J788" s="102"/>
      <c r="K788" s="102"/>
    </row>
    <row r="789" spans="2:11">
      <c r="B789" s="101"/>
      <c r="C789" s="101"/>
      <c r="D789" s="101"/>
      <c r="E789" s="102"/>
      <c r="F789" s="102"/>
      <c r="G789" s="102"/>
      <c r="H789" s="102"/>
      <c r="I789" s="102"/>
      <c r="J789" s="102"/>
      <c r="K789" s="102"/>
    </row>
    <row r="790" spans="2:11">
      <c r="B790" s="101"/>
      <c r="C790" s="101"/>
      <c r="D790" s="101"/>
      <c r="E790" s="102"/>
      <c r="F790" s="102"/>
      <c r="G790" s="102"/>
      <c r="H790" s="102"/>
      <c r="I790" s="102"/>
      <c r="J790" s="102"/>
      <c r="K790" s="102"/>
    </row>
    <row r="791" spans="2:11">
      <c r="B791" s="101"/>
      <c r="C791" s="101"/>
      <c r="D791" s="101"/>
      <c r="E791" s="102"/>
      <c r="F791" s="102"/>
      <c r="G791" s="102"/>
      <c r="H791" s="102"/>
      <c r="I791" s="102"/>
      <c r="J791" s="102"/>
      <c r="K791" s="102"/>
    </row>
    <row r="792" spans="2:11">
      <c r="B792" s="101"/>
      <c r="C792" s="101"/>
      <c r="D792" s="101"/>
      <c r="E792" s="102"/>
      <c r="F792" s="102"/>
      <c r="G792" s="102"/>
      <c r="H792" s="102"/>
      <c r="I792" s="102"/>
      <c r="J792" s="102"/>
      <c r="K792" s="102"/>
    </row>
    <row r="793" spans="2:11">
      <c r="B793" s="101"/>
      <c r="C793" s="101"/>
      <c r="D793" s="101"/>
      <c r="E793" s="102"/>
      <c r="F793" s="102"/>
      <c r="G793" s="102"/>
      <c r="H793" s="102"/>
      <c r="I793" s="102"/>
      <c r="J793" s="102"/>
      <c r="K793" s="102"/>
    </row>
    <row r="794" spans="2:11">
      <c r="B794" s="101"/>
      <c r="C794" s="101"/>
      <c r="D794" s="101"/>
      <c r="E794" s="102"/>
      <c r="F794" s="102"/>
      <c r="G794" s="102"/>
      <c r="H794" s="102"/>
      <c r="I794" s="102"/>
      <c r="J794" s="102"/>
      <c r="K794" s="102"/>
    </row>
    <row r="795" spans="2:11">
      <c r="B795" s="101"/>
      <c r="C795" s="101"/>
      <c r="D795" s="101"/>
      <c r="E795" s="102"/>
      <c r="F795" s="102"/>
      <c r="G795" s="102"/>
      <c r="H795" s="102"/>
      <c r="I795" s="102"/>
      <c r="J795" s="102"/>
      <c r="K795" s="102"/>
    </row>
    <row r="796" spans="2:11">
      <c r="B796" s="101"/>
      <c r="C796" s="101"/>
      <c r="D796" s="101"/>
      <c r="E796" s="102"/>
      <c r="F796" s="102"/>
      <c r="G796" s="102"/>
      <c r="H796" s="102"/>
      <c r="I796" s="102"/>
      <c r="J796" s="102"/>
      <c r="K796" s="102"/>
    </row>
    <row r="797" spans="2:11">
      <c r="B797" s="101"/>
      <c r="C797" s="101"/>
      <c r="D797" s="101"/>
      <c r="E797" s="102"/>
      <c r="F797" s="102"/>
      <c r="G797" s="102"/>
      <c r="H797" s="102"/>
      <c r="I797" s="102"/>
      <c r="J797" s="102"/>
      <c r="K797" s="102"/>
    </row>
    <row r="798" spans="2:11">
      <c r="B798" s="101"/>
      <c r="C798" s="101"/>
      <c r="D798" s="101"/>
      <c r="E798" s="102"/>
      <c r="F798" s="102"/>
      <c r="G798" s="102"/>
      <c r="H798" s="102"/>
      <c r="I798" s="102"/>
      <c r="J798" s="102"/>
      <c r="K798" s="102"/>
    </row>
    <row r="799" spans="2:11">
      <c r="B799" s="101"/>
      <c r="C799" s="101"/>
      <c r="D799" s="101"/>
      <c r="E799" s="102"/>
      <c r="F799" s="102"/>
      <c r="G799" s="102"/>
      <c r="H799" s="102"/>
      <c r="I799" s="102"/>
      <c r="J799" s="102"/>
      <c r="K799" s="102"/>
    </row>
    <row r="800" spans="2:11">
      <c r="B800" s="101"/>
      <c r="C800" s="101"/>
      <c r="D800" s="101"/>
      <c r="E800" s="102"/>
      <c r="F800" s="102"/>
      <c r="G800" s="102"/>
      <c r="H800" s="102"/>
      <c r="I800" s="102"/>
      <c r="J800" s="102"/>
      <c r="K800" s="102"/>
    </row>
    <row r="801" spans="2:11">
      <c r="B801" s="101"/>
      <c r="C801" s="101"/>
      <c r="D801" s="101"/>
      <c r="E801" s="102"/>
      <c r="F801" s="102"/>
      <c r="G801" s="102"/>
      <c r="H801" s="102"/>
      <c r="I801" s="102"/>
      <c r="J801" s="102"/>
      <c r="K801" s="102"/>
    </row>
    <row r="802" spans="2:11">
      <c r="B802" s="101"/>
      <c r="C802" s="101"/>
      <c r="D802" s="101"/>
      <c r="E802" s="102"/>
      <c r="F802" s="102"/>
      <c r="G802" s="102"/>
      <c r="H802" s="102"/>
      <c r="I802" s="102"/>
      <c r="J802" s="102"/>
      <c r="K802" s="102"/>
    </row>
    <row r="803" spans="2:11">
      <c r="B803" s="101"/>
      <c r="C803" s="101"/>
      <c r="D803" s="101"/>
      <c r="E803" s="102"/>
      <c r="F803" s="102"/>
      <c r="G803" s="102"/>
      <c r="H803" s="102"/>
      <c r="I803" s="102"/>
      <c r="J803" s="102"/>
      <c r="K803" s="102"/>
    </row>
    <row r="804" spans="2:11">
      <c r="B804" s="101"/>
      <c r="C804" s="101"/>
      <c r="D804" s="101"/>
      <c r="E804" s="102"/>
      <c r="F804" s="102"/>
      <c r="G804" s="102"/>
      <c r="H804" s="102"/>
      <c r="I804" s="102"/>
      <c r="J804" s="102"/>
      <c r="K804" s="102"/>
    </row>
    <row r="805" spans="2:11">
      <c r="B805" s="101"/>
      <c r="C805" s="101"/>
      <c r="D805" s="101"/>
      <c r="E805" s="102"/>
      <c r="F805" s="102"/>
      <c r="G805" s="102"/>
      <c r="H805" s="102"/>
      <c r="I805" s="102"/>
      <c r="J805" s="102"/>
      <c r="K805" s="102"/>
    </row>
    <row r="806" spans="2:11">
      <c r="B806" s="101"/>
      <c r="C806" s="101"/>
      <c r="D806" s="101"/>
      <c r="E806" s="102"/>
      <c r="F806" s="102"/>
      <c r="G806" s="102"/>
      <c r="H806" s="102"/>
      <c r="I806" s="102"/>
      <c r="J806" s="102"/>
      <c r="K806" s="102"/>
    </row>
    <row r="807" spans="2:11">
      <c r="B807" s="101"/>
      <c r="C807" s="101"/>
      <c r="D807" s="101"/>
      <c r="E807" s="102"/>
      <c r="F807" s="102"/>
      <c r="G807" s="102"/>
      <c r="H807" s="102"/>
      <c r="I807" s="102"/>
      <c r="J807" s="102"/>
      <c r="K807" s="102"/>
    </row>
    <row r="808" spans="2:11">
      <c r="B808" s="101"/>
      <c r="C808" s="101"/>
      <c r="D808" s="101"/>
      <c r="E808" s="102"/>
      <c r="F808" s="102"/>
      <c r="G808" s="102"/>
      <c r="H808" s="102"/>
      <c r="I808" s="102"/>
      <c r="J808" s="102"/>
      <c r="K808" s="102"/>
    </row>
    <row r="809" spans="2:11">
      <c r="B809" s="101"/>
      <c r="C809" s="101"/>
      <c r="D809" s="101"/>
      <c r="E809" s="102"/>
      <c r="F809" s="102"/>
      <c r="G809" s="102"/>
      <c r="H809" s="102"/>
      <c r="I809" s="102"/>
      <c r="J809" s="102"/>
      <c r="K809" s="102"/>
    </row>
    <row r="810" spans="2:11">
      <c r="B810" s="101"/>
      <c r="C810" s="101"/>
      <c r="D810" s="101"/>
      <c r="E810" s="102"/>
      <c r="F810" s="102"/>
      <c r="G810" s="102"/>
      <c r="H810" s="102"/>
      <c r="I810" s="102"/>
      <c r="J810" s="102"/>
      <c r="K810" s="102"/>
    </row>
    <row r="811" spans="2:11">
      <c r="B811" s="101"/>
      <c r="C811" s="101"/>
      <c r="D811" s="101"/>
      <c r="E811" s="102"/>
      <c r="F811" s="102"/>
      <c r="G811" s="102"/>
      <c r="H811" s="102"/>
      <c r="I811" s="102"/>
      <c r="J811" s="102"/>
      <c r="K811" s="102"/>
    </row>
    <row r="812" spans="2:11">
      <c r="B812" s="101"/>
      <c r="C812" s="101"/>
      <c r="D812" s="101"/>
      <c r="E812" s="102"/>
      <c r="F812" s="102"/>
      <c r="G812" s="102"/>
      <c r="H812" s="102"/>
      <c r="I812" s="102"/>
      <c r="J812" s="102"/>
      <c r="K812" s="102"/>
    </row>
    <row r="813" spans="2:11">
      <c r="B813" s="101"/>
      <c r="C813" s="101"/>
      <c r="D813" s="101"/>
      <c r="E813" s="102"/>
      <c r="F813" s="102"/>
      <c r="G813" s="102"/>
      <c r="H813" s="102"/>
      <c r="I813" s="102"/>
      <c r="J813" s="102"/>
      <c r="K813" s="102"/>
    </row>
    <row r="814" spans="2:11">
      <c r="B814" s="101"/>
      <c r="C814" s="101"/>
      <c r="D814" s="101"/>
      <c r="E814" s="102"/>
      <c r="F814" s="102"/>
      <c r="G814" s="102"/>
      <c r="H814" s="102"/>
      <c r="I814" s="102"/>
      <c r="J814" s="102"/>
      <c r="K814" s="102"/>
    </row>
    <row r="815" spans="2:11">
      <c r="B815" s="101"/>
      <c r="C815" s="101"/>
      <c r="D815" s="101"/>
      <c r="E815" s="102"/>
      <c r="F815" s="102"/>
      <c r="G815" s="102"/>
      <c r="H815" s="102"/>
      <c r="I815" s="102"/>
      <c r="J815" s="102"/>
      <c r="K815" s="102"/>
    </row>
    <row r="816" spans="2:11">
      <c r="B816" s="101"/>
      <c r="C816" s="101"/>
      <c r="D816" s="101"/>
      <c r="E816" s="102"/>
      <c r="F816" s="102"/>
      <c r="G816" s="102"/>
      <c r="H816" s="102"/>
      <c r="I816" s="102"/>
      <c r="J816" s="102"/>
      <c r="K816" s="102"/>
    </row>
    <row r="817" spans="2:11">
      <c r="B817" s="101"/>
      <c r="C817" s="101"/>
      <c r="D817" s="101"/>
      <c r="E817" s="102"/>
      <c r="F817" s="102"/>
      <c r="G817" s="102"/>
      <c r="H817" s="102"/>
      <c r="I817" s="102"/>
      <c r="J817" s="102"/>
      <c r="K817" s="102"/>
    </row>
    <row r="818" spans="2:11">
      <c r="B818" s="101"/>
      <c r="C818" s="101"/>
      <c r="D818" s="101"/>
      <c r="E818" s="102"/>
      <c r="F818" s="102"/>
      <c r="G818" s="102"/>
      <c r="H818" s="102"/>
      <c r="I818" s="102"/>
      <c r="J818" s="102"/>
      <c r="K818" s="102"/>
    </row>
    <row r="819" spans="2:11">
      <c r="B819" s="101"/>
      <c r="C819" s="101"/>
      <c r="D819" s="101"/>
      <c r="E819" s="102"/>
      <c r="F819" s="102"/>
      <c r="G819" s="102"/>
      <c r="H819" s="102"/>
      <c r="I819" s="102"/>
      <c r="J819" s="102"/>
      <c r="K819" s="102"/>
    </row>
    <row r="820" spans="2:11">
      <c r="B820" s="101"/>
      <c r="C820" s="101"/>
      <c r="D820" s="101"/>
      <c r="E820" s="102"/>
      <c r="F820" s="102"/>
      <c r="G820" s="102"/>
      <c r="H820" s="102"/>
      <c r="I820" s="102"/>
      <c r="J820" s="102"/>
      <c r="K820" s="102"/>
    </row>
    <row r="821" spans="2:11">
      <c r="B821" s="101"/>
      <c r="C821" s="101"/>
      <c r="D821" s="101"/>
      <c r="E821" s="102"/>
      <c r="F821" s="102"/>
      <c r="G821" s="102"/>
      <c r="H821" s="102"/>
      <c r="I821" s="102"/>
      <c r="J821" s="102"/>
      <c r="K821" s="102"/>
    </row>
    <row r="822" spans="2:11">
      <c r="B822" s="101"/>
      <c r="C822" s="101"/>
      <c r="D822" s="101"/>
      <c r="E822" s="102"/>
      <c r="F822" s="102"/>
      <c r="G822" s="102"/>
      <c r="H822" s="102"/>
      <c r="I822" s="102"/>
      <c r="J822" s="102"/>
      <c r="K822" s="102"/>
    </row>
    <row r="823" spans="2:11">
      <c r="B823" s="101"/>
      <c r="C823" s="101"/>
      <c r="D823" s="101"/>
      <c r="E823" s="102"/>
      <c r="F823" s="102"/>
      <c r="G823" s="102"/>
      <c r="H823" s="102"/>
      <c r="I823" s="102"/>
      <c r="J823" s="102"/>
      <c r="K823" s="102"/>
    </row>
    <row r="824" spans="2:11">
      <c r="B824" s="101"/>
      <c r="C824" s="101"/>
      <c r="D824" s="101"/>
      <c r="E824" s="102"/>
      <c r="F824" s="102"/>
      <c r="G824" s="102"/>
      <c r="H824" s="102"/>
      <c r="I824" s="102"/>
      <c r="J824" s="102"/>
      <c r="K824" s="102"/>
    </row>
    <row r="825" spans="2:11">
      <c r="B825" s="101"/>
      <c r="C825" s="101"/>
      <c r="D825" s="101"/>
      <c r="E825" s="102"/>
      <c r="F825" s="102"/>
      <c r="G825" s="102"/>
      <c r="H825" s="102"/>
      <c r="I825" s="102"/>
      <c r="J825" s="102"/>
      <c r="K825" s="102"/>
    </row>
    <row r="826" spans="2:11">
      <c r="B826" s="101"/>
      <c r="C826" s="101"/>
      <c r="D826" s="101"/>
      <c r="E826" s="102"/>
      <c r="F826" s="102"/>
      <c r="G826" s="102"/>
      <c r="H826" s="102"/>
      <c r="I826" s="102"/>
      <c r="J826" s="102"/>
      <c r="K826" s="102"/>
    </row>
    <row r="827" spans="2:11">
      <c r="B827" s="101"/>
      <c r="C827" s="101"/>
      <c r="D827" s="101"/>
      <c r="E827" s="102"/>
      <c r="F827" s="102"/>
      <c r="G827" s="102"/>
      <c r="H827" s="102"/>
      <c r="I827" s="102"/>
      <c r="J827" s="102"/>
      <c r="K827" s="102"/>
    </row>
    <row r="828" spans="2:11">
      <c r="B828" s="101"/>
      <c r="C828" s="101"/>
      <c r="D828" s="101"/>
      <c r="E828" s="102"/>
      <c r="F828" s="102"/>
      <c r="G828" s="102"/>
      <c r="H828" s="102"/>
      <c r="I828" s="102"/>
      <c r="J828" s="102"/>
      <c r="K828" s="102"/>
    </row>
    <row r="829" spans="2:11">
      <c r="B829" s="101"/>
      <c r="C829" s="101"/>
      <c r="D829" s="101"/>
      <c r="E829" s="102"/>
      <c r="F829" s="102"/>
      <c r="G829" s="102"/>
      <c r="H829" s="102"/>
      <c r="I829" s="102"/>
      <c r="J829" s="102"/>
      <c r="K829" s="102"/>
    </row>
    <row r="830" spans="2:11">
      <c r="B830" s="101"/>
      <c r="C830" s="101"/>
      <c r="D830" s="101"/>
      <c r="E830" s="102"/>
      <c r="F830" s="102"/>
      <c r="G830" s="102"/>
      <c r="H830" s="102"/>
      <c r="I830" s="102"/>
      <c r="J830" s="102"/>
      <c r="K830" s="102"/>
    </row>
    <row r="831" spans="2:11">
      <c r="B831" s="101"/>
      <c r="C831" s="101"/>
      <c r="D831" s="101"/>
      <c r="E831" s="102"/>
      <c r="F831" s="102"/>
      <c r="G831" s="102"/>
      <c r="H831" s="102"/>
      <c r="I831" s="102"/>
      <c r="J831" s="102"/>
      <c r="K831" s="102"/>
    </row>
    <row r="832" spans="2:11">
      <c r="B832" s="101"/>
      <c r="C832" s="101"/>
      <c r="D832" s="101"/>
      <c r="E832" s="102"/>
      <c r="F832" s="102"/>
      <c r="G832" s="102"/>
      <c r="H832" s="102"/>
      <c r="I832" s="102"/>
      <c r="J832" s="102"/>
      <c r="K832" s="102"/>
    </row>
    <row r="833" spans="2:11">
      <c r="B833" s="101"/>
      <c r="C833" s="101"/>
      <c r="D833" s="101"/>
      <c r="E833" s="102"/>
      <c r="F833" s="102"/>
      <c r="G833" s="102"/>
      <c r="H833" s="102"/>
      <c r="I833" s="102"/>
      <c r="J833" s="102"/>
      <c r="K833" s="102"/>
    </row>
    <row r="834" spans="2:11">
      <c r="B834" s="101"/>
      <c r="C834" s="101"/>
      <c r="D834" s="101"/>
      <c r="E834" s="102"/>
      <c r="F834" s="102"/>
      <c r="G834" s="102"/>
      <c r="H834" s="102"/>
      <c r="I834" s="102"/>
      <c r="J834" s="102"/>
      <c r="K834" s="102"/>
    </row>
    <row r="835" spans="2:11">
      <c r="B835" s="101"/>
      <c r="C835" s="101"/>
      <c r="D835" s="101"/>
      <c r="E835" s="102"/>
      <c r="F835" s="102"/>
      <c r="G835" s="102"/>
      <c r="H835" s="102"/>
      <c r="I835" s="102"/>
      <c r="J835" s="102"/>
      <c r="K835" s="102"/>
    </row>
    <row r="836" spans="2:11">
      <c r="B836" s="101"/>
      <c r="C836" s="101"/>
      <c r="D836" s="101"/>
      <c r="E836" s="102"/>
      <c r="F836" s="102"/>
      <c r="G836" s="102"/>
      <c r="H836" s="102"/>
      <c r="I836" s="102"/>
      <c r="J836" s="102"/>
      <c r="K836" s="102"/>
    </row>
    <row r="837" spans="2:11">
      <c r="B837" s="101"/>
      <c r="C837" s="101"/>
      <c r="D837" s="101"/>
      <c r="E837" s="102"/>
      <c r="F837" s="102"/>
      <c r="G837" s="102"/>
      <c r="H837" s="102"/>
      <c r="I837" s="102"/>
      <c r="J837" s="102"/>
      <c r="K837" s="102"/>
    </row>
    <row r="838" spans="2:11">
      <c r="B838" s="101"/>
      <c r="C838" s="101"/>
      <c r="D838" s="101"/>
      <c r="E838" s="102"/>
      <c r="F838" s="102"/>
      <c r="G838" s="102"/>
      <c r="H838" s="102"/>
      <c r="I838" s="102"/>
      <c r="J838" s="102"/>
      <c r="K838" s="102"/>
    </row>
    <row r="839" spans="2:11">
      <c r="B839" s="101"/>
      <c r="C839" s="101"/>
      <c r="D839" s="101"/>
      <c r="E839" s="102"/>
      <c r="F839" s="102"/>
      <c r="G839" s="102"/>
      <c r="H839" s="102"/>
      <c r="I839" s="102"/>
      <c r="J839" s="102"/>
      <c r="K839" s="102"/>
    </row>
    <row r="840" spans="2:11">
      <c r="B840" s="101"/>
      <c r="C840" s="101"/>
      <c r="D840" s="101"/>
      <c r="E840" s="102"/>
      <c r="F840" s="102"/>
      <c r="G840" s="102"/>
      <c r="H840" s="102"/>
      <c r="I840" s="102"/>
      <c r="J840" s="102"/>
      <c r="K840" s="102"/>
    </row>
    <row r="841" spans="2:11">
      <c r="B841" s="101"/>
      <c r="C841" s="101"/>
      <c r="D841" s="101"/>
      <c r="E841" s="102"/>
      <c r="F841" s="102"/>
      <c r="G841" s="102"/>
      <c r="H841" s="102"/>
      <c r="I841" s="102"/>
      <c r="J841" s="102"/>
      <c r="K841" s="102"/>
    </row>
    <row r="842" spans="2:11">
      <c r="B842" s="101"/>
      <c r="C842" s="101"/>
      <c r="D842" s="101"/>
      <c r="E842" s="102"/>
      <c r="F842" s="102"/>
      <c r="G842" s="102"/>
      <c r="H842" s="102"/>
      <c r="I842" s="102"/>
      <c r="J842" s="102"/>
      <c r="K842" s="102"/>
    </row>
    <row r="843" spans="2:11">
      <c r="B843" s="101"/>
      <c r="C843" s="101"/>
      <c r="D843" s="101"/>
      <c r="E843" s="102"/>
      <c r="F843" s="102"/>
      <c r="G843" s="102"/>
      <c r="H843" s="102"/>
      <c r="I843" s="102"/>
      <c r="J843" s="102"/>
      <c r="K843" s="102"/>
    </row>
    <row r="844" spans="2:11">
      <c r="B844" s="101"/>
      <c r="C844" s="101"/>
      <c r="D844" s="101"/>
      <c r="E844" s="102"/>
      <c r="F844" s="102"/>
      <c r="G844" s="102"/>
      <c r="H844" s="102"/>
      <c r="I844" s="102"/>
      <c r="J844" s="102"/>
      <c r="K844" s="102"/>
    </row>
    <row r="845" spans="2:11">
      <c r="B845" s="101"/>
      <c r="C845" s="101"/>
      <c r="D845" s="101"/>
      <c r="E845" s="102"/>
      <c r="F845" s="102"/>
      <c r="G845" s="102"/>
      <c r="H845" s="102"/>
      <c r="I845" s="102"/>
      <c r="J845" s="102"/>
      <c r="K845" s="102"/>
    </row>
    <row r="846" spans="2:11">
      <c r="B846" s="101"/>
      <c r="C846" s="101"/>
      <c r="D846" s="101"/>
      <c r="E846" s="102"/>
      <c r="F846" s="102"/>
      <c r="G846" s="102"/>
      <c r="H846" s="102"/>
      <c r="I846" s="102"/>
      <c r="J846" s="102"/>
      <c r="K846" s="102"/>
    </row>
    <row r="847" spans="2:11">
      <c r="B847" s="101"/>
      <c r="C847" s="101"/>
      <c r="D847" s="101"/>
      <c r="E847" s="102"/>
      <c r="F847" s="102"/>
      <c r="G847" s="102"/>
      <c r="H847" s="102"/>
      <c r="I847" s="102"/>
      <c r="J847" s="102"/>
      <c r="K847" s="102"/>
    </row>
    <row r="848" spans="2:11">
      <c r="B848" s="101"/>
      <c r="C848" s="101"/>
      <c r="D848" s="101"/>
      <c r="E848" s="102"/>
      <c r="F848" s="102"/>
      <c r="G848" s="102"/>
      <c r="H848" s="102"/>
      <c r="I848" s="102"/>
      <c r="J848" s="102"/>
      <c r="K848" s="102"/>
    </row>
    <row r="849" spans="2:11">
      <c r="B849" s="101"/>
      <c r="C849" s="101"/>
      <c r="D849" s="101"/>
      <c r="E849" s="102"/>
      <c r="F849" s="102"/>
      <c r="G849" s="102"/>
      <c r="H849" s="102"/>
      <c r="I849" s="102"/>
      <c r="J849" s="102"/>
      <c r="K849" s="102"/>
    </row>
    <row r="850" spans="2:11">
      <c r="B850" s="101"/>
      <c r="C850" s="101"/>
      <c r="D850" s="101"/>
      <c r="E850" s="102"/>
      <c r="F850" s="102"/>
      <c r="G850" s="102"/>
      <c r="H850" s="102"/>
      <c r="I850" s="102"/>
      <c r="J850" s="102"/>
      <c r="K850" s="102"/>
    </row>
    <row r="851" spans="2:11">
      <c r="B851" s="101"/>
      <c r="C851" s="101"/>
      <c r="D851" s="101"/>
      <c r="E851" s="102"/>
      <c r="F851" s="102"/>
      <c r="G851" s="102"/>
      <c r="H851" s="102"/>
      <c r="I851" s="102"/>
      <c r="J851" s="102"/>
      <c r="K851" s="102"/>
    </row>
    <row r="852" spans="2:11">
      <c r="B852" s="101"/>
      <c r="C852" s="101"/>
      <c r="D852" s="101"/>
      <c r="E852" s="102"/>
      <c r="F852" s="102"/>
      <c r="G852" s="102"/>
      <c r="H852" s="102"/>
      <c r="I852" s="102"/>
      <c r="J852" s="102"/>
      <c r="K852" s="102"/>
    </row>
    <row r="853" spans="2:11">
      <c r="B853" s="101"/>
      <c r="C853" s="101"/>
      <c r="D853" s="101"/>
      <c r="E853" s="102"/>
      <c r="F853" s="102"/>
      <c r="G853" s="102"/>
      <c r="H853" s="102"/>
      <c r="I853" s="102"/>
      <c r="J853" s="102"/>
      <c r="K853" s="102"/>
    </row>
    <row r="854" spans="2:11">
      <c r="B854" s="101"/>
      <c r="C854" s="101"/>
      <c r="D854" s="101"/>
      <c r="E854" s="102"/>
      <c r="F854" s="102"/>
      <c r="G854" s="102"/>
      <c r="H854" s="102"/>
      <c r="I854" s="102"/>
      <c r="J854" s="102"/>
      <c r="K854" s="102"/>
    </row>
    <row r="855" spans="2:11">
      <c r="B855" s="101"/>
      <c r="C855" s="101"/>
      <c r="D855" s="101"/>
      <c r="E855" s="102"/>
      <c r="F855" s="102"/>
      <c r="G855" s="102"/>
      <c r="H855" s="102"/>
      <c r="I855" s="102"/>
      <c r="J855" s="102"/>
      <c r="K855" s="102"/>
    </row>
    <row r="856" spans="2:11">
      <c r="B856" s="101"/>
      <c r="C856" s="101"/>
      <c r="D856" s="101"/>
      <c r="E856" s="102"/>
      <c r="F856" s="102"/>
      <c r="G856" s="102"/>
      <c r="H856" s="102"/>
      <c r="I856" s="102"/>
      <c r="J856" s="102"/>
      <c r="K856" s="102"/>
    </row>
    <row r="857" spans="2:11">
      <c r="B857" s="101"/>
      <c r="C857" s="101"/>
      <c r="D857" s="101"/>
      <c r="E857" s="102"/>
      <c r="F857" s="102"/>
      <c r="G857" s="102"/>
      <c r="H857" s="102"/>
      <c r="I857" s="102"/>
      <c r="J857" s="102"/>
      <c r="K857" s="102"/>
    </row>
    <row r="858" spans="2:11">
      <c r="B858" s="101"/>
      <c r="C858" s="101"/>
      <c r="D858" s="101"/>
      <c r="E858" s="102"/>
      <c r="F858" s="102"/>
      <c r="G858" s="102"/>
      <c r="H858" s="102"/>
      <c r="I858" s="102"/>
      <c r="J858" s="102"/>
      <c r="K858" s="102"/>
    </row>
    <row r="859" spans="2:11">
      <c r="B859" s="101"/>
      <c r="C859" s="101"/>
      <c r="D859" s="101"/>
      <c r="E859" s="102"/>
      <c r="F859" s="102"/>
      <c r="G859" s="102"/>
      <c r="H859" s="102"/>
      <c r="I859" s="102"/>
      <c r="J859" s="102"/>
      <c r="K859" s="102"/>
    </row>
    <row r="860" spans="2:11">
      <c r="B860" s="101"/>
      <c r="C860" s="101"/>
      <c r="D860" s="101"/>
      <c r="E860" s="102"/>
      <c r="F860" s="102"/>
      <c r="G860" s="102"/>
      <c r="H860" s="102"/>
      <c r="I860" s="102"/>
      <c r="J860" s="102"/>
      <c r="K860" s="102"/>
    </row>
    <row r="861" spans="2:11">
      <c r="B861" s="101"/>
      <c r="C861" s="101"/>
      <c r="D861" s="101"/>
      <c r="E861" s="102"/>
      <c r="F861" s="102"/>
      <c r="G861" s="102"/>
      <c r="H861" s="102"/>
      <c r="I861" s="102"/>
      <c r="J861" s="102"/>
      <c r="K861" s="102"/>
    </row>
    <row r="862" spans="2:11">
      <c r="B862" s="101"/>
      <c r="C862" s="101"/>
      <c r="D862" s="101"/>
      <c r="E862" s="102"/>
      <c r="F862" s="102"/>
      <c r="G862" s="102"/>
      <c r="H862" s="102"/>
      <c r="I862" s="102"/>
      <c r="J862" s="102"/>
      <c r="K862" s="102"/>
    </row>
    <row r="863" spans="2:11">
      <c r="B863" s="101"/>
      <c r="C863" s="101"/>
      <c r="D863" s="101"/>
      <c r="E863" s="102"/>
      <c r="F863" s="102"/>
      <c r="G863" s="102"/>
      <c r="H863" s="102"/>
      <c r="I863" s="102"/>
      <c r="J863" s="102"/>
      <c r="K863" s="102"/>
    </row>
    <row r="864" spans="2:11">
      <c r="B864" s="101"/>
      <c r="C864" s="101"/>
      <c r="D864" s="101"/>
      <c r="E864" s="102"/>
      <c r="F864" s="102"/>
      <c r="G864" s="102"/>
      <c r="H864" s="102"/>
      <c r="I864" s="102"/>
      <c r="J864" s="102"/>
      <c r="K864" s="102"/>
    </row>
    <row r="865" spans="2:11">
      <c r="B865" s="101"/>
      <c r="C865" s="101"/>
      <c r="D865" s="101"/>
      <c r="E865" s="102"/>
      <c r="F865" s="102"/>
      <c r="G865" s="102"/>
      <c r="H865" s="102"/>
      <c r="I865" s="102"/>
      <c r="J865" s="102"/>
      <c r="K865" s="102"/>
    </row>
    <row r="866" spans="2:11">
      <c r="B866" s="101"/>
      <c r="C866" s="101"/>
      <c r="D866" s="101"/>
      <c r="E866" s="102"/>
      <c r="F866" s="102"/>
      <c r="G866" s="102"/>
      <c r="H866" s="102"/>
      <c r="I866" s="102"/>
      <c r="J866" s="102"/>
      <c r="K866" s="102"/>
    </row>
    <row r="867" spans="2:11">
      <c r="B867" s="101"/>
      <c r="C867" s="101"/>
      <c r="D867" s="101"/>
      <c r="E867" s="102"/>
      <c r="F867" s="102"/>
      <c r="G867" s="102"/>
      <c r="H867" s="102"/>
      <c r="I867" s="102"/>
      <c r="J867" s="102"/>
      <c r="K867" s="102"/>
    </row>
    <row r="868" spans="2:11">
      <c r="B868" s="101"/>
      <c r="C868" s="101"/>
      <c r="D868" s="101"/>
      <c r="E868" s="102"/>
      <c r="F868" s="102"/>
      <c r="G868" s="102"/>
      <c r="H868" s="102"/>
      <c r="I868" s="102"/>
      <c r="J868" s="102"/>
      <c r="K868" s="102"/>
    </row>
    <row r="869" spans="2:11">
      <c r="B869" s="101"/>
      <c r="C869" s="101"/>
      <c r="D869" s="101"/>
      <c r="E869" s="102"/>
      <c r="F869" s="102"/>
      <c r="G869" s="102"/>
      <c r="H869" s="102"/>
      <c r="I869" s="102"/>
      <c r="J869" s="102"/>
      <c r="K869" s="102"/>
    </row>
    <row r="870" spans="2:11">
      <c r="B870" s="101"/>
      <c r="C870" s="101"/>
      <c r="D870" s="101"/>
      <c r="E870" s="102"/>
      <c r="F870" s="102"/>
      <c r="G870" s="102"/>
      <c r="H870" s="102"/>
      <c r="I870" s="102"/>
      <c r="J870" s="102"/>
      <c r="K870" s="102"/>
    </row>
    <row r="871" spans="2:11">
      <c r="B871" s="101"/>
      <c r="C871" s="101"/>
      <c r="D871" s="101"/>
      <c r="E871" s="102"/>
      <c r="F871" s="102"/>
      <c r="G871" s="102"/>
      <c r="H871" s="102"/>
      <c r="I871" s="102"/>
      <c r="J871" s="102"/>
      <c r="K871" s="102"/>
    </row>
    <row r="872" spans="2:11">
      <c r="B872" s="101"/>
      <c r="C872" s="101"/>
      <c r="D872" s="101"/>
      <c r="E872" s="102"/>
      <c r="F872" s="102"/>
      <c r="G872" s="102"/>
      <c r="H872" s="102"/>
      <c r="I872" s="102"/>
      <c r="J872" s="102"/>
      <c r="K872" s="102"/>
    </row>
    <row r="873" spans="2:11">
      <c r="B873" s="101"/>
      <c r="C873" s="101"/>
      <c r="D873" s="101"/>
      <c r="E873" s="102"/>
      <c r="F873" s="102"/>
      <c r="G873" s="102"/>
      <c r="H873" s="102"/>
      <c r="I873" s="102"/>
      <c r="J873" s="102"/>
      <c r="K873" s="102"/>
    </row>
    <row r="874" spans="2:11">
      <c r="B874" s="101"/>
      <c r="C874" s="101"/>
      <c r="D874" s="101"/>
      <c r="E874" s="102"/>
      <c r="F874" s="102"/>
      <c r="G874" s="102"/>
      <c r="H874" s="102"/>
      <c r="I874" s="102"/>
      <c r="J874" s="102"/>
      <c r="K874" s="102"/>
    </row>
    <row r="875" spans="2:11">
      <c r="B875" s="101"/>
      <c r="C875" s="101"/>
      <c r="D875" s="101"/>
      <c r="E875" s="102"/>
      <c r="F875" s="102"/>
      <c r="G875" s="102"/>
      <c r="H875" s="102"/>
      <c r="I875" s="102"/>
      <c r="J875" s="102"/>
      <c r="K875" s="102"/>
    </row>
    <row r="876" spans="2:11">
      <c r="B876" s="101"/>
      <c r="C876" s="101"/>
      <c r="D876" s="101"/>
      <c r="E876" s="102"/>
      <c r="F876" s="102"/>
      <c r="G876" s="102"/>
      <c r="H876" s="102"/>
      <c r="I876" s="102"/>
      <c r="J876" s="102"/>
      <c r="K876" s="102"/>
    </row>
    <row r="877" spans="2:11">
      <c r="B877" s="101"/>
      <c r="C877" s="101"/>
      <c r="D877" s="101"/>
      <c r="E877" s="102"/>
      <c r="F877" s="102"/>
      <c r="G877" s="102"/>
      <c r="H877" s="102"/>
      <c r="I877" s="102"/>
      <c r="J877" s="102"/>
      <c r="K877" s="102"/>
    </row>
    <row r="878" spans="2:11">
      <c r="B878" s="101"/>
      <c r="C878" s="101"/>
      <c r="D878" s="101"/>
      <c r="E878" s="102"/>
      <c r="F878" s="102"/>
      <c r="G878" s="102"/>
      <c r="H878" s="102"/>
      <c r="I878" s="102"/>
      <c r="J878" s="102"/>
      <c r="K878" s="102"/>
    </row>
    <row r="879" spans="2:11">
      <c r="B879" s="101"/>
      <c r="C879" s="101"/>
      <c r="D879" s="101"/>
      <c r="E879" s="102"/>
      <c r="F879" s="102"/>
      <c r="G879" s="102"/>
      <c r="H879" s="102"/>
      <c r="I879" s="102"/>
      <c r="J879" s="102"/>
      <c r="K879" s="102"/>
    </row>
    <row r="880" spans="2:11">
      <c r="B880" s="101"/>
      <c r="C880" s="101"/>
      <c r="D880" s="101"/>
      <c r="E880" s="102"/>
      <c r="F880" s="102"/>
      <c r="G880" s="102"/>
      <c r="H880" s="102"/>
      <c r="I880" s="102"/>
      <c r="J880" s="102"/>
      <c r="K880" s="102"/>
    </row>
    <row r="881" spans="2:11">
      <c r="B881" s="101"/>
      <c r="C881" s="101"/>
      <c r="D881" s="101"/>
      <c r="E881" s="102"/>
      <c r="F881" s="102"/>
      <c r="G881" s="102"/>
      <c r="H881" s="102"/>
      <c r="I881" s="102"/>
      <c r="J881" s="102"/>
      <c r="K881" s="102"/>
    </row>
    <row r="882" spans="2:11">
      <c r="B882" s="101"/>
      <c r="C882" s="101"/>
      <c r="D882" s="101"/>
      <c r="E882" s="102"/>
      <c r="F882" s="102"/>
      <c r="G882" s="102"/>
      <c r="H882" s="102"/>
      <c r="I882" s="102"/>
      <c r="J882" s="102"/>
      <c r="K882" s="102"/>
    </row>
    <row r="883" spans="2:11">
      <c r="B883" s="101"/>
      <c r="C883" s="101"/>
      <c r="D883" s="101"/>
      <c r="E883" s="102"/>
      <c r="F883" s="102"/>
      <c r="G883" s="102"/>
      <c r="H883" s="102"/>
      <c r="I883" s="102"/>
      <c r="J883" s="102"/>
      <c r="K883" s="102"/>
    </row>
    <row r="884" spans="2:11">
      <c r="B884" s="101"/>
      <c r="C884" s="101"/>
      <c r="D884" s="101"/>
      <c r="E884" s="102"/>
      <c r="F884" s="102"/>
      <c r="G884" s="102"/>
      <c r="H884" s="102"/>
      <c r="I884" s="102"/>
      <c r="J884" s="102"/>
      <c r="K884" s="102"/>
    </row>
    <row r="885" spans="2:11">
      <c r="B885" s="101"/>
      <c r="C885" s="101"/>
      <c r="D885" s="101"/>
      <c r="E885" s="102"/>
      <c r="F885" s="102"/>
      <c r="G885" s="102"/>
      <c r="H885" s="102"/>
      <c r="I885" s="102"/>
      <c r="J885" s="102"/>
      <c r="K885" s="102"/>
    </row>
    <row r="886" spans="2:11">
      <c r="B886" s="101"/>
      <c r="C886" s="101"/>
      <c r="D886" s="101"/>
      <c r="E886" s="102"/>
      <c r="F886" s="102"/>
      <c r="G886" s="102"/>
      <c r="H886" s="102"/>
      <c r="I886" s="102"/>
      <c r="J886" s="102"/>
      <c r="K886" s="102"/>
    </row>
    <row r="887" spans="2:11">
      <c r="B887" s="101"/>
      <c r="C887" s="101"/>
      <c r="D887" s="101"/>
      <c r="E887" s="102"/>
      <c r="F887" s="102"/>
      <c r="G887" s="102"/>
      <c r="H887" s="102"/>
      <c r="I887" s="102"/>
      <c r="J887" s="102"/>
      <c r="K887" s="102"/>
    </row>
    <row r="888" spans="2:11">
      <c r="B888" s="101"/>
      <c r="C888" s="101"/>
      <c r="D888" s="101"/>
      <c r="E888" s="102"/>
      <c r="F888" s="102"/>
      <c r="G888" s="102"/>
      <c r="H888" s="102"/>
      <c r="I888" s="102"/>
      <c r="J888" s="102"/>
      <c r="K888" s="102"/>
    </row>
    <row r="889" spans="2:11">
      <c r="B889" s="101"/>
      <c r="C889" s="101"/>
      <c r="D889" s="101"/>
      <c r="E889" s="102"/>
      <c r="F889" s="102"/>
      <c r="G889" s="102"/>
      <c r="H889" s="102"/>
      <c r="I889" s="102"/>
      <c r="J889" s="102"/>
      <c r="K889" s="102"/>
    </row>
    <row r="890" spans="2:11">
      <c r="B890" s="101"/>
      <c r="C890" s="101"/>
      <c r="D890" s="101"/>
      <c r="E890" s="102"/>
      <c r="F890" s="102"/>
      <c r="G890" s="102"/>
      <c r="H890" s="102"/>
      <c r="I890" s="102"/>
      <c r="J890" s="102"/>
      <c r="K890" s="102"/>
    </row>
    <row r="891" spans="2:11">
      <c r="B891" s="101"/>
      <c r="C891" s="101"/>
      <c r="D891" s="101"/>
      <c r="E891" s="102"/>
      <c r="F891" s="102"/>
      <c r="G891" s="102"/>
      <c r="H891" s="102"/>
      <c r="I891" s="102"/>
      <c r="J891" s="102"/>
      <c r="K891" s="102"/>
    </row>
    <row r="892" spans="2:11">
      <c r="B892" s="101"/>
      <c r="C892" s="101"/>
      <c r="D892" s="101"/>
      <c r="E892" s="102"/>
      <c r="F892" s="102"/>
      <c r="G892" s="102"/>
      <c r="H892" s="102"/>
      <c r="I892" s="102"/>
      <c r="J892" s="102"/>
      <c r="K892" s="102"/>
    </row>
    <row r="893" spans="2:11">
      <c r="B893" s="101"/>
      <c r="C893" s="101"/>
      <c r="D893" s="101"/>
      <c r="E893" s="102"/>
      <c r="F893" s="102"/>
      <c r="G893" s="102"/>
      <c r="H893" s="102"/>
      <c r="I893" s="102"/>
      <c r="J893" s="102"/>
      <c r="K893" s="102"/>
    </row>
    <row r="894" spans="2:11">
      <c r="B894" s="101"/>
      <c r="C894" s="101"/>
      <c r="D894" s="101"/>
      <c r="E894" s="102"/>
      <c r="F894" s="102"/>
      <c r="G894" s="102"/>
      <c r="H894" s="102"/>
      <c r="I894" s="102"/>
      <c r="J894" s="102"/>
      <c r="K894" s="102"/>
    </row>
    <row r="895" spans="2:11">
      <c r="B895" s="101"/>
      <c r="C895" s="101"/>
      <c r="D895" s="101"/>
      <c r="E895" s="102"/>
      <c r="F895" s="102"/>
      <c r="G895" s="102"/>
      <c r="H895" s="102"/>
      <c r="I895" s="102"/>
      <c r="J895" s="102"/>
      <c r="K895" s="102"/>
    </row>
    <row r="896" spans="2:11">
      <c r="B896" s="101"/>
      <c r="C896" s="101"/>
      <c r="D896" s="101"/>
      <c r="E896" s="102"/>
      <c r="F896" s="102"/>
      <c r="G896" s="102"/>
      <c r="H896" s="102"/>
      <c r="I896" s="102"/>
      <c r="J896" s="102"/>
      <c r="K896" s="102"/>
    </row>
    <row r="897" spans="2:11">
      <c r="B897" s="101"/>
      <c r="C897" s="101"/>
      <c r="D897" s="101"/>
      <c r="E897" s="102"/>
      <c r="F897" s="102"/>
      <c r="G897" s="102"/>
      <c r="H897" s="102"/>
      <c r="I897" s="102"/>
      <c r="J897" s="102"/>
      <c r="K897" s="102"/>
    </row>
    <row r="898" spans="2:11">
      <c r="B898" s="101"/>
      <c r="C898" s="101"/>
      <c r="D898" s="101"/>
      <c r="E898" s="102"/>
      <c r="F898" s="102"/>
      <c r="G898" s="102"/>
      <c r="H898" s="102"/>
      <c r="I898" s="102"/>
      <c r="J898" s="102"/>
      <c r="K898" s="102"/>
    </row>
    <row r="899" spans="2:11">
      <c r="B899" s="101"/>
      <c r="C899" s="101"/>
      <c r="D899" s="101"/>
      <c r="E899" s="102"/>
      <c r="F899" s="102"/>
      <c r="G899" s="102"/>
      <c r="H899" s="102"/>
      <c r="I899" s="102"/>
      <c r="J899" s="102"/>
      <c r="K899" s="102"/>
    </row>
    <row r="900" spans="2:11">
      <c r="B900" s="101"/>
      <c r="C900" s="101"/>
      <c r="D900" s="101"/>
      <c r="E900" s="102"/>
      <c r="F900" s="102"/>
      <c r="G900" s="102"/>
      <c r="H900" s="102"/>
      <c r="I900" s="102"/>
      <c r="J900" s="102"/>
      <c r="K900" s="102"/>
    </row>
    <row r="901" spans="2:11">
      <c r="B901" s="101"/>
      <c r="C901" s="101"/>
      <c r="D901" s="101"/>
      <c r="E901" s="102"/>
      <c r="F901" s="102"/>
      <c r="G901" s="102"/>
      <c r="H901" s="102"/>
      <c r="I901" s="102"/>
      <c r="J901" s="102"/>
      <c r="K901" s="102"/>
    </row>
    <row r="902" spans="2:11">
      <c r="B902" s="101"/>
      <c r="C902" s="101"/>
      <c r="D902" s="101"/>
      <c r="E902" s="102"/>
      <c r="F902" s="102"/>
      <c r="G902" s="102"/>
      <c r="H902" s="102"/>
      <c r="I902" s="102"/>
      <c r="J902" s="102"/>
      <c r="K902" s="102"/>
    </row>
    <row r="903" spans="2:11">
      <c r="B903" s="101"/>
      <c r="C903" s="101"/>
      <c r="D903" s="101"/>
      <c r="E903" s="102"/>
      <c r="F903" s="102"/>
      <c r="G903" s="102"/>
      <c r="H903" s="102"/>
      <c r="I903" s="102"/>
      <c r="J903" s="102"/>
      <c r="K903" s="102"/>
    </row>
    <row r="904" spans="2:11">
      <c r="B904" s="101"/>
      <c r="C904" s="101"/>
      <c r="D904" s="101"/>
      <c r="E904" s="102"/>
      <c r="F904" s="102"/>
      <c r="G904" s="102"/>
      <c r="H904" s="102"/>
      <c r="I904" s="102"/>
      <c r="J904" s="102"/>
      <c r="K904" s="102"/>
    </row>
    <row r="905" spans="2:11">
      <c r="B905" s="101"/>
      <c r="C905" s="101"/>
      <c r="D905" s="101"/>
      <c r="E905" s="102"/>
      <c r="F905" s="102"/>
      <c r="G905" s="102"/>
      <c r="H905" s="102"/>
      <c r="I905" s="102"/>
      <c r="J905" s="102"/>
      <c r="K905" s="102"/>
    </row>
    <row r="906" spans="2:11">
      <c r="B906" s="101"/>
      <c r="C906" s="101"/>
      <c r="D906" s="101"/>
      <c r="E906" s="102"/>
      <c r="F906" s="102"/>
      <c r="G906" s="102"/>
      <c r="H906" s="102"/>
      <c r="I906" s="102"/>
      <c r="J906" s="102"/>
      <c r="K906" s="102"/>
    </row>
    <row r="907" spans="2:11">
      <c r="B907" s="101"/>
      <c r="C907" s="101"/>
      <c r="D907" s="101"/>
      <c r="E907" s="102"/>
      <c r="F907" s="102"/>
      <c r="G907" s="102"/>
      <c r="H907" s="102"/>
      <c r="I907" s="102"/>
      <c r="J907" s="102"/>
      <c r="K907" s="102"/>
    </row>
    <row r="908" spans="2:11">
      <c r="B908" s="101"/>
      <c r="C908" s="101"/>
      <c r="D908" s="101"/>
      <c r="E908" s="102"/>
      <c r="F908" s="102"/>
      <c r="G908" s="102"/>
      <c r="H908" s="102"/>
      <c r="I908" s="102"/>
      <c r="J908" s="102"/>
      <c r="K908" s="102"/>
    </row>
    <row r="909" spans="2:11">
      <c r="B909" s="101"/>
      <c r="C909" s="101"/>
      <c r="D909" s="101"/>
      <c r="E909" s="102"/>
      <c r="F909" s="102"/>
      <c r="G909" s="102"/>
      <c r="H909" s="102"/>
      <c r="I909" s="102"/>
      <c r="J909" s="102"/>
      <c r="K909" s="102"/>
    </row>
    <row r="910" spans="2:11">
      <c r="B910" s="101"/>
      <c r="C910" s="101"/>
      <c r="D910" s="101"/>
      <c r="E910" s="102"/>
      <c r="F910" s="102"/>
      <c r="G910" s="102"/>
      <c r="H910" s="102"/>
      <c r="I910" s="102"/>
      <c r="J910" s="102"/>
      <c r="K910" s="102"/>
    </row>
    <row r="911" spans="2:11">
      <c r="B911" s="101"/>
      <c r="C911" s="101"/>
      <c r="D911" s="101"/>
      <c r="E911" s="102"/>
      <c r="F911" s="102"/>
      <c r="G911" s="102"/>
      <c r="H911" s="102"/>
      <c r="I911" s="102"/>
      <c r="J911" s="102"/>
      <c r="K911" s="102"/>
    </row>
    <row r="912" spans="2:11">
      <c r="B912" s="101"/>
      <c r="C912" s="101"/>
      <c r="D912" s="101"/>
      <c r="E912" s="102"/>
      <c r="F912" s="102"/>
      <c r="G912" s="102"/>
      <c r="H912" s="102"/>
      <c r="I912" s="102"/>
      <c r="J912" s="102"/>
      <c r="K912" s="102"/>
    </row>
    <row r="913" spans="2:11">
      <c r="B913" s="101"/>
      <c r="C913" s="101"/>
      <c r="D913" s="101"/>
      <c r="E913" s="102"/>
      <c r="F913" s="102"/>
      <c r="G913" s="102"/>
      <c r="H913" s="102"/>
      <c r="I913" s="102"/>
      <c r="J913" s="102"/>
      <c r="K913" s="102"/>
    </row>
    <row r="914" spans="2:11">
      <c r="B914" s="101"/>
      <c r="C914" s="101"/>
      <c r="D914" s="101"/>
      <c r="E914" s="102"/>
      <c r="F914" s="102"/>
      <c r="G914" s="102"/>
      <c r="H914" s="102"/>
      <c r="I914" s="102"/>
      <c r="J914" s="102"/>
      <c r="K914" s="102"/>
    </row>
    <row r="915" spans="2:11">
      <c r="B915" s="101"/>
      <c r="C915" s="101"/>
      <c r="D915" s="101"/>
      <c r="E915" s="102"/>
      <c r="F915" s="102"/>
      <c r="G915" s="102"/>
      <c r="H915" s="102"/>
      <c r="I915" s="102"/>
      <c r="J915" s="102"/>
      <c r="K915" s="102"/>
    </row>
    <row r="916" spans="2:11">
      <c r="B916" s="101"/>
      <c r="C916" s="101"/>
      <c r="D916" s="101"/>
      <c r="E916" s="102"/>
      <c r="F916" s="102"/>
      <c r="G916" s="102"/>
      <c r="H916" s="102"/>
      <c r="I916" s="102"/>
      <c r="J916" s="102"/>
      <c r="K916" s="102"/>
    </row>
    <row r="917" spans="2:11">
      <c r="B917" s="101"/>
      <c r="C917" s="101"/>
      <c r="D917" s="101"/>
      <c r="E917" s="102"/>
      <c r="F917" s="102"/>
      <c r="G917" s="102"/>
      <c r="H917" s="102"/>
      <c r="I917" s="102"/>
      <c r="J917" s="102"/>
      <c r="K917" s="102"/>
    </row>
    <row r="918" spans="2:11">
      <c r="B918" s="101"/>
      <c r="C918" s="101"/>
      <c r="D918" s="101"/>
      <c r="E918" s="102"/>
      <c r="F918" s="102"/>
      <c r="G918" s="102"/>
      <c r="H918" s="102"/>
      <c r="I918" s="102"/>
      <c r="J918" s="102"/>
      <c r="K918" s="102"/>
    </row>
    <row r="919" spans="2:11">
      <c r="B919" s="101"/>
      <c r="C919" s="101"/>
      <c r="D919" s="101"/>
      <c r="E919" s="102"/>
      <c r="F919" s="102"/>
      <c r="G919" s="102"/>
      <c r="H919" s="102"/>
      <c r="I919" s="102"/>
      <c r="J919" s="102"/>
      <c r="K919" s="102"/>
    </row>
    <row r="920" spans="2:11">
      <c r="B920" s="101"/>
      <c r="C920" s="101"/>
      <c r="D920" s="101"/>
      <c r="E920" s="102"/>
      <c r="F920" s="102"/>
      <c r="G920" s="102"/>
      <c r="H920" s="102"/>
      <c r="I920" s="102"/>
      <c r="J920" s="102"/>
      <c r="K920" s="102"/>
    </row>
    <row r="921" spans="2:11">
      <c r="B921" s="101"/>
      <c r="C921" s="101"/>
      <c r="D921" s="101"/>
      <c r="E921" s="102"/>
      <c r="F921" s="102"/>
      <c r="G921" s="102"/>
      <c r="H921" s="102"/>
      <c r="I921" s="102"/>
      <c r="J921" s="102"/>
      <c r="K921" s="102"/>
    </row>
    <row r="922" spans="2:11">
      <c r="B922" s="101"/>
      <c r="C922" s="101"/>
      <c r="D922" s="101"/>
      <c r="E922" s="102"/>
      <c r="F922" s="102"/>
      <c r="G922" s="102"/>
      <c r="H922" s="102"/>
      <c r="I922" s="102"/>
      <c r="J922" s="102"/>
      <c r="K922" s="102"/>
    </row>
    <row r="923" spans="2:11">
      <c r="B923" s="101"/>
      <c r="C923" s="101"/>
      <c r="D923" s="101"/>
      <c r="E923" s="102"/>
      <c r="F923" s="102"/>
      <c r="G923" s="102"/>
      <c r="H923" s="102"/>
      <c r="I923" s="102"/>
      <c r="J923" s="102"/>
      <c r="K923" s="102"/>
    </row>
    <row r="924" spans="2:11">
      <c r="B924" s="101"/>
      <c r="C924" s="101"/>
      <c r="D924" s="101"/>
      <c r="E924" s="102"/>
      <c r="F924" s="102"/>
      <c r="G924" s="102"/>
      <c r="H924" s="102"/>
      <c r="I924" s="102"/>
      <c r="J924" s="102"/>
      <c r="K924" s="102"/>
    </row>
    <row r="925" spans="2:11">
      <c r="B925" s="101"/>
      <c r="C925" s="101"/>
      <c r="D925" s="101"/>
      <c r="E925" s="102"/>
      <c r="F925" s="102"/>
      <c r="G925" s="102"/>
      <c r="H925" s="102"/>
      <c r="I925" s="102"/>
      <c r="J925" s="102"/>
      <c r="K925" s="102"/>
    </row>
    <row r="926" spans="2:11">
      <c r="B926" s="101"/>
      <c r="C926" s="101"/>
      <c r="D926" s="101"/>
      <c r="E926" s="102"/>
      <c r="F926" s="102"/>
      <c r="G926" s="102"/>
      <c r="H926" s="102"/>
      <c r="I926" s="102"/>
      <c r="J926" s="102"/>
      <c r="K926" s="102"/>
    </row>
    <row r="927" spans="2:11">
      <c r="B927" s="101"/>
      <c r="C927" s="101"/>
      <c r="D927" s="101"/>
      <c r="E927" s="102"/>
      <c r="F927" s="102"/>
      <c r="G927" s="102"/>
      <c r="H927" s="102"/>
      <c r="I927" s="102"/>
      <c r="J927" s="102"/>
      <c r="K927" s="102"/>
    </row>
    <row r="928" spans="2:11">
      <c r="B928" s="101"/>
      <c r="C928" s="101"/>
      <c r="D928" s="101"/>
      <c r="E928" s="102"/>
      <c r="F928" s="102"/>
      <c r="G928" s="102"/>
      <c r="H928" s="102"/>
      <c r="I928" s="102"/>
      <c r="J928" s="102"/>
      <c r="K928" s="102"/>
    </row>
    <row r="929" spans="2:11">
      <c r="B929" s="101"/>
      <c r="C929" s="101"/>
      <c r="D929" s="101"/>
      <c r="E929" s="102"/>
      <c r="F929" s="102"/>
      <c r="G929" s="102"/>
      <c r="H929" s="102"/>
      <c r="I929" s="102"/>
      <c r="J929" s="102"/>
      <c r="K929" s="102"/>
    </row>
    <row r="930" spans="2:11">
      <c r="B930" s="101"/>
      <c r="C930" s="101"/>
      <c r="D930" s="101"/>
      <c r="E930" s="102"/>
      <c r="F930" s="102"/>
      <c r="G930" s="102"/>
      <c r="H930" s="102"/>
      <c r="I930" s="102"/>
      <c r="J930" s="102"/>
      <c r="K930" s="102"/>
    </row>
    <row r="931" spans="2:11">
      <c r="B931" s="101"/>
      <c r="C931" s="101"/>
      <c r="D931" s="101"/>
      <c r="E931" s="102"/>
      <c r="F931" s="102"/>
      <c r="G931" s="102"/>
      <c r="H931" s="102"/>
      <c r="I931" s="102"/>
      <c r="J931" s="102"/>
      <c r="K931" s="102"/>
    </row>
    <row r="932" spans="2:11">
      <c r="B932" s="101"/>
      <c r="C932" s="101"/>
      <c r="D932" s="101"/>
      <c r="E932" s="102"/>
      <c r="F932" s="102"/>
      <c r="G932" s="102"/>
      <c r="H932" s="102"/>
      <c r="I932" s="102"/>
      <c r="J932" s="102"/>
      <c r="K932" s="102"/>
    </row>
    <row r="933" spans="2:11">
      <c r="B933" s="101"/>
      <c r="C933" s="101"/>
      <c r="D933" s="101"/>
      <c r="E933" s="102"/>
      <c r="F933" s="102"/>
      <c r="G933" s="102"/>
      <c r="H933" s="102"/>
      <c r="I933" s="102"/>
      <c r="J933" s="102"/>
      <c r="K933" s="102"/>
    </row>
    <row r="934" spans="2:11">
      <c r="B934" s="101"/>
      <c r="C934" s="101"/>
      <c r="D934" s="101"/>
      <c r="E934" s="102"/>
      <c r="F934" s="102"/>
      <c r="G934" s="102"/>
      <c r="H934" s="102"/>
      <c r="I934" s="102"/>
      <c r="J934" s="102"/>
      <c r="K934" s="102"/>
    </row>
    <row r="935" spans="2:11">
      <c r="B935" s="101"/>
      <c r="C935" s="101"/>
      <c r="D935" s="101"/>
      <c r="E935" s="102"/>
      <c r="F935" s="102"/>
      <c r="G935" s="102"/>
      <c r="H935" s="102"/>
      <c r="I935" s="102"/>
      <c r="J935" s="102"/>
      <c r="K935" s="102"/>
    </row>
    <row r="936" spans="2:11">
      <c r="B936" s="101"/>
      <c r="C936" s="101"/>
      <c r="D936" s="101"/>
      <c r="E936" s="102"/>
      <c r="F936" s="102"/>
      <c r="G936" s="102"/>
      <c r="H936" s="102"/>
      <c r="I936" s="102"/>
      <c r="J936" s="102"/>
      <c r="K936" s="102"/>
    </row>
    <row r="937" spans="2:11">
      <c r="B937" s="101"/>
      <c r="C937" s="101"/>
      <c r="D937" s="101"/>
      <c r="E937" s="102"/>
      <c r="F937" s="102"/>
      <c r="G937" s="102"/>
      <c r="H937" s="102"/>
      <c r="I937" s="102"/>
      <c r="J937" s="102"/>
      <c r="K937" s="102"/>
    </row>
    <row r="938" spans="2:11">
      <c r="B938" s="101"/>
      <c r="C938" s="101"/>
      <c r="D938" s="101"/>
      <c r="E938" s="102"/>
      <c r="F938" s="102"/>
      <c r="G938" s="102"/>
      <c r="H938" s="102"/>
      <c r="I938" s="102"/>
      <c r="J938" s="102"/>
      <c r="K938" s="102"/>
    </row>
    <row r="939" spans="2:11">
      <c r="B939" s="101"/>
      <c r="C939" s="101"/>
      <c r="D939" s="101"/>
      <c r="E939" s="102"/>
      <c r="F939" s="102"/>
      <c r="G939" s="102"/>
      <c r="H939" s="102"/>
      <c r="I939" s="102"/>
      <c r="J939" s="102"/>
      <c r="K939" s="102"/>
    </row>
    <row r="940" spans="2:11">
      <c r="B940" s="101"/>
      <c r="C940" s="101"/>
      <c r="D940" s="101"/>
      <c r="E940" s="102"/>
      <c r="F940" s="102"/>
      <c r="G940" s="102"/>
      <c r="H940" s="102"/>
      <c r="I940" s="102"/>
      <c r="J940" s="102"/>
      <c r="K940" s="102"/>
    </row>
    <row r="941" spans="2:11">
      <c r="B941" s="101"/>
      <c r="C941" s="101"/>
      <c r="D941" s="101"/>
      <c r="E941" s="102"/>
      <c r="F941" s="102"/>
      <c r="G941" s="102"/>
      <c r="H941" s="102"/>
      <c r="I941" s="102"/>
      <c r="J941" s="102"/>
      <c r="K941" s="102"/>
    </row>
    <row r="942" spans="2:11">
      <c r="B942" s="101"/>
      <c r="C942" s="101"/>
      <c r="D942" s="101"/>
      <c r="E942" s="102"/>
      <c r="F942" s="102"/>
      <c r="G942" s="102"/>
      <c r="H942" s="102"/>
      <c r="I942" s="102"/>
      <c r="J942" s="102"/>
      <c r="K942" s="102"/>
    </row>
    <row r="943" spans="2:11">
      <c r="B943" s="101"/>
      <c r="C943" s="101"/>
      <c r="D943" s="101"/>
      <c r="E943" s="102"/>
      <c r="F943" s="102"/>
      <c r="G943" s="102"/>
      <c r="H943" s="102"/>
      <c r="I943" s="102"/>
      <c r="J943" s="102"/>
      <c r="K943" s="102"/>
    </row>
    <row r="944" spans="2:11">
      <c r="B944" s="101"/>
      <c r="C944" s="101"/>
      <c r="D944" s="101"/>
      <c r="E944" s="102"/>
      <c r="F944" s="102"/>
      <c r="G944" s="102"/>
      <c r="H944" s="102"/>
      <c r="I944" s="102"/>
      <c r="J944" s="102"/>
      <c r="K944" s="102"/>
    </row>
    <row r="945" spans="2:11">
      <c r="B945" s="101"/>
      <c r="C945" s="101"/>
      <c r="D945" s="101"/>
      <c r="E945" s="102"/>
      <c r="F945" s="102"/>
      <c r="G945" s="102"/>
      <c r="H945" s="102"/>
      <c r="I945" s="102"/>
      <c r="J945" s="102"/>
      <c r="K945" s="102"/>
    </row>
    <row r="946" spans="2:11">
      <c r="B946" s="101"/>
      <c r="C946" s="101"/>
      <c r="D946" s="101"/>
      <c r="E946" s="102"/>
      <c r="F946" s="102"/>
      <c r="G946" s="102"/>
      <c r="H946" s="102"/>
      <c r="I946" s="102"/>
      <c r="J946" s="102"/>
      <c r="K946" s="102"/>
    </row>
    <row r="947" spans="2:11">
      <c r="B947" s="101"/>
      <c r="C947" s="101"/>
      <c r="D947" s="101"/>
      <c r="E947" s="102"/>
      <c r="F947" s="102"/>
      <c r="G947" s="102"/>
      <c r="H947" s="102"/>
      <c r="I947" s="102"/>
      <c r="J947" s="102"/>
      <c r="K947" s="102"/>
    </row>
    <row r="948" spans="2:11">
      <c r="B948" s="101"/>
      <c r="C948" s="101"/>
      <c r="D948" s="101"/>
      <c r="E948" s="102"/>
      <c r="F948" s="102"/>
      <c r="G948" s="102"/>
      <c r="H948" s="102"/>
      <c r="I948" s="102"/>
      <c r="J948" s="102"/>
      <c r="K948" s="102"/>
    </row>
    <row r="949" spans="2:11">
      <c r="B949" s="101"/>
      <c r="C949" s="101"/>
      <c r="D949" s="101"/>
      <c r="E949" s="102"/>
      <c r="F949" s="102"/>
      <c r="G949" s="102"/>
      <c r="H949" s="102"/>
      <c r="I949" s="102"/>
      <c r="J949" s="102"/>
      <c r="K949" s="102"/>
    </row>
    <row r="950" spans="2:11">
      <c r="B950" s="101"/>
      <c r="C950" s="101"/>
      <c r="D950" s="101"/>
      <c r="E950" s="102"/>
      <c r="F950" s="102"/>
      <c r="G950" s="102"/>
      <c r="H950" s="102"/>
      <c r="I950" s="102"/>
      <c r="J950" s="102"/>
      <c r="K950" s="102"/>
    </row>
    <row r="951" spans="2:11">
      <c r="B951" s="101"/>
      <c r="C951" s="101"/>
      <c r="D951" s="101"/>
      <c r="E951" s="102"/>
      <c r="F951" s="102"/>
      <c r="G951" s="102"/>
      <c r="H951" s="102"/>
      <c r="I951" s="102"/>
      <c r="J951" s="102"/>
      <c r="K951" s="102"/>
    </row>
    <row r="952" spans="2:11">
      <c r="B952" s="101"/>
      <c r="C952" s="101"/>
      <c r="D952" s="101"/>
      <c r="E952" s="102"/>
      <c r="F952" s="102"/>
      <c r="G952" s="102"/>
      <c r="H952" s="102"/>
      <c r="I952" s="102"/>
      <c r="J952" s="102"/>
      <c r="K952" s="102"/>
    </row>
    <row r="953" spans="2:11">
      <c r="B953" s="101"/>
      <c r="C953" s="101"/>
      <c r="D953" s="101"/>
      <c r="E953" s="102"/>
      <c r="F953" s="102"/>
      <c r="G953" s="102"/>
      <c r="H953" s="102"/>
      <c r="I953" s="102"/>
      <c r="J953" s="102"/>
      <c r="K953" s="102"/>
    </row>
    <row r="954" spans="2:11">
      <c r="B954" s="101"/>
      <c r="C954" s="101"/>
      <c r="D954" s="101"/>
      <c r="E954" s="102"/>
      <c r="F954" s="102"/>
      <c r="G954" s="102"/>
      <c r="H954" s="102"/>
      <c r="I954" s="102"/>
      <c r="J954" s="102"/>
      <c r="K954" s="102"/>
    </row>
    <row r="955" spans="2:11">
      <c r="B955" s="101"/>
      <c r="C955" s="101"/>
      <c r="D955" s="101"/>
      <c r="E955" s="102"/>
      <c r="F955" s="102"/>
      <c r="G955" s="102"/>
      <c r="H955" s="102"/>
      <c r="I955" s="102"/>
      <c r="J955" s="102"/>
      <c r="K955" s="102"/>
    </row>
    <row r="956" spans="2:11">
      <c r="B956" s="101"/>
      <c r="C956" s="101"/>
      <c r="D956" s="101"/>
      <c r="E956" s="102"/>
      <c r="F956" s="102"/>
      <c r="G956" s="102"/>
      <c r="H956" s="102"/>
      <c r="I956" s="102"/>
      <c r="J956" s="102"/>
      <c r="K956" s="102"/>
    </row>
    <row r="957" spans="2:11">
      <c r="B957" s="101"/>
      <c r="C957" s="101"/>
      <c r="D957" s="101"/>
      <c r="E957" s="102"/>
      <c r="F957" s="102"/>
      <c r="G957" s="102"/>
      <c r="H957" s="102"/>
      <c r="I957" s="102"/>
      <c r="J957" s="102"/>
      <c r="K957" s="102"/>
    </row>
    <row r="958" spans="2:11">
      <c r="B958" s="101"/>
      <c r="C958" s="101"/>
      <c r="D958" s="101"/>
      <c r="E958" s="102"/>
      <c r="F958" s="102"/>
      <c r="G958" s="102"/>
      <c r="H958" s="102"/>
      <c r="I958" s="102"/>
      <c r="J958" s="102"/>
      <c r="K958" s="102"/>
    </row>
    <row r="959" spans="2:11">
      <c r="B959" s="101"/>
      <c r="C959" s="101"/>
      <c r="D959" s="101"/>
      <c r="E959" s="102"/>
      <c r="F959" s="102"/>
      <c r="G959" s="102"/>
      <c r="H959" s="102"/>
      <c r="I959" s="102"/>
      <c r="J959" s="102"/>
      <c r="K959" s="102"/>
    </row>
    <row r="960" spans="2:11">
      <c r="B960" s="101"/>
      <c r="C960" s="101"/>
      <c r="D960" s="101"/>
      <c r="E960" s="102"/>
      <c r="F960" s="102"/>
      <c r="G960" s="102"/>
      <c r="H960" s="102"/>
      <c r="I960" s="102"/>
      <c r="J960" s="102"/>
      <c r="K960" s="102"/>
    </row>
    <row r="961" spans="2:11">
      <c r="B961" s="101"/>
      <c r="C961" s="101"/>
      <c r="D961" s="101"/>
      <c r="E961" s="102"/>
      <c r="F961" s="102"/>
      <c r="G961" s="102"/>
      <c r="H961" s="102"/>
      <c r="I961" s="102"/>
      <c r="J961" s="102"/>
      <c r="K961" s="102"/>
    </row>
    <row r="962" spans="2:11">
      <c r="B962" s="101"/>
      <c r="C962" s="101"/>
      <c r="D962" s="101"/>
      <c r="E962" s="102"/>
      <c r="F962" s="102"/>
      <c r="G962" s="102"/>
      <c r="H962" s="102"/>
      <c r="I962" s="102"/>
      <c r="J962" s="102"/>
      <c r="K962" s="102"/>
    </row>
    <row r="963" spans="2:11">
      <c r="B963" s="101"/>
      <c r="C963" s="101"/>
      <c r="D963" s="101"/>
      <c r="E963" s="102"/>
      <c r="F963" s="102"/>
      <c r="G963" s="102"/>
      <c r="H963" s="102"/>
      <c r="I963" s="102"/>
      <c r="J963" s="102"/>
      <c r="K963" s="102"/>
    </row>
    <row r="964" spans="2:11">
      <c r="B964" s="101"/>
      <c r="C964" s="101"/>
      <c r="D964" s="101"/>
      <c r="E964" s="102"/>
      <c r="F964" s="102"/>
      <c r="G964" s="102"/>
      <c r="H964" s="102"/>
      <c r="I964" s="102"/>
      <c r="J964" s="102"/>
      <c r="K964" s="102"/>
    </row>
    <row r="965" spans="2:11">
      <c r="B965" s="101"/>
      <c r="C965" s="101"/>
      <c r="D965" s="101"/>
      <c r="E965" s="102"/>
      <c r="F965" s="102"/>
      <c r="G965" s="102"/>
      <c r="H965" s="102"/>
      <c r="I965" s="102"/>
      <c r="J965" s="102"/>
      <c r="K965" s="102"/>
    </row>
    <row r="966" spans="2:11">
      <c r="B966" s="101"/>
      <c r="C966" s="101"/>
      <c r="D966" s="101"/>
      <c r="E966" s="102"/>
      <c r="F966" s="102"/>
      <c r="G966" s="102"/>
      <c r="H966" s="102"/>
      <c r="I966" s="102"/>
      <c r="J966" s="102"/>
      <c r="K966" s="102"/>
    </row>
    <row r="967" spans="2:11">
      <c r="B967" s="101"/>
      <c r="C967" s="101"/>
      <c r="D967" s="101"/>
      <c r="E967" s="102"/>
      <c r="F967" s="102"/>
      <c r="G967" s="102"/>
      <c r="H967" s="102"/>
      <c r="I967" s="102"/>
      <c r="J967" s="102"/>
      <c r="K967" s="102"/>
    </row>
    <row r="968" spans="2:11">
      <c r="B968" s="101"/>
      <c r="C968" s="101"/>
      <c r="D968" s="101"/>
      <c r="E968" s="102"/>
      <c r="F968" s="102"/>
      <c r="G968" s="102"/>
      <c r="H968" s="102"/>
      <c r="I968" s="102"/>
      <c r="J968" s="102"/>
      <c r="K968" s="102"/>
    </row>
    <row r="969" spans="2:11">
      <c r="B969" s="101"/>
      <c r="C969" s="101"/>
      <c r="D969" s="101"/>
      <c r="E969" s="102"/>
      <c r="F969" s="102"/>
      <c r="G969" s="102"/>
      <c r="H969" s="102"/>
      <c r="I969" s="102"/>
      <c r="J969" s="102"/>
      <c r="K969" s="102"/>
    </row>
    <row r="970" spans="2:11">
      <c r="B970" s="101"/>
      <c r="C970" s="101"/>
      <c r="D970" s="101"/>
      <c r="E970" s="102"/>
      <c r="F970" s="102"/>
      <c r="G970" s="102"/>
      <c r="H970" s="102"/>
      <c r="I970" s="102"/>
      <c r="J970" s="102"/>
      <c r="K970" s="102"/>
    </row>
    <row r="971" spans="2:11">
      <c r="B971" s="101"/>
      <c r="C971" s="101"/>
      <c r="D971" s="101"/>
      <c r="E971" s="102"/>
      <c r="F971" s="102"/>
      <c r="G971" s="102"/>
      <c r="H971" s="102"/>
      <c r="I971" s="102"/>
      <c r="J971" s="102"/>
      <c r="K971" s="102"/>
    </row>
    <row r="972" spans="2:11">
      <c r="B972" s="101"/>
      <c r="C972" s="101"/>
      <c r="D972" s="101"/>
      <c r="E972" s="102"/>
      <c r="F972" s="102"/>
      <c r="G972" s="102"/>
      <c r="H972" s="102"/>
      <c r="I972" s="102"/>
      <c r="J972" s="102"/>
      <c r="K972" s="102"/>
    </row>
    <row r="973" spans="2:11">
      <c r="B973" s="101"/>
      <c r="C973" s="101"/>
      <c r="D973" s="101"/>
      <c r="E973" s="102"/>
      <c r="F973" s="102"/>
      <c r="G973" s="102"/>
      <c r="H973" s="102"/>
      <c r="I973" s="102"/>
      <c r="J973" s="102"/>
      <c r="K973" s="102"/>
    </row>
    <row r="974" spans="2:11">
      <c r="B974" s="101"/>
      <c r="C974" s="101"/>
      <c r="D974" s="101"/>
      <c r="E974" s="102"/>
      <c r="F974" s="102"/>
      <c r="G974" s="102"/>
      <c r="H974" s="102"/>
      <c r="I974" s="102"/>
      <c r="J974" s="102"/>
      <c r="K974" s="102"/>
    </row>
    <row r="975" spans="2:11">
      <c r="B975" s="101"/>
      <c r="C975" s="101"/>
      <c r="D975" s="101"/>
      <c r="E975" s="102"/>
      <c r="F975" s="102"/>
      <c r="G975" s="102"/>
      <c r="H975" s="102"/>
      <c r="I975" s="102"/>
      <c r="J975" s="102"/>
      <c r="K975" s="102"/>
    </row>
    <row r="976" spans="2:11">
      <c r="B976" s="101"/>
      <c r="C976" s="101"/>
      <c r="D976" s="101"/>
      <c r="E976" s="102"/>
      <c r="F976" s="102"/>
      <c r="G976" s="102"/>
      <c r="H976" s="102"/>
      <c r="I976" s="102"/>
      <c r="J976" s="102"/>
      <c r="K976" s="102"/>
    </row>
    <row r="977" spans="2:11">
      <c r="B977" s="101"/>
      <c r="C977" s="101"/>
      <c r="D977" s="101"/>
      <c r="E977" s="102"/>
      <c r="F977" s="102"/>
      <c r="G977" s="102"/>
      <c r="H977" s="102"/>
      <c r="I977" s="102"/>
      <c r="J977" s="102"/>
      <c r="K977" s="102"/>
    </row>
    <row r="978" spans="2:11">
      <c r="B978" s="101"/>
      <c r="C978" s="101"/>
      <c r="D978" s="101"/>
      <c r="E978" s="102"/>
      <c r="F978" s="102"/>
      <c r="G978" s="102"/>
      <c r="H978" s="102"/>
      <c r="I978" s="102"/>
      <c r="J978" s="102"/>
      <c r="K978" s="102"/>
    </row>
    <row r="979" spans="2:11">
      <c r="B979" s="101"/>
      <c r="C979" s="101"/>
      <c r="D979" s="101"/>
      <c r="E979" s="102"/>
      <c r="F979" s="102"/>
      <c r="G979" s="102"/>
      <c r="H979" s="102"/>
      <c r="I979" s="102"/>
      <c r="J979" s="102"/>
      <c r="K979" s="102"/>
    </row>
    <row r="980" spans="2:11">
      <c r="B980" s="101"/>
      <c r="C980" s="101"/>
      <c r="D980" s="101"/>
      <c r="E980" s="102"/>
      <c r="F980" s="102"/>
      <c r="G980" s="102"/>
      <c r="H980" s="102"/>
      <c r="I980" s="102"/>
      <c r="J980" s="102"/>
      <c r="K980" s="102"/>
    </row>
    <row r="981" spans="2:11">
      <c r="B981" s="101"/>
      <c r="C981" s="101"/>
      <c r="D981" s="101"/>
      <c r="E981" s="102"/>
      <c r="F981" s="102"/>
      <c r="G981" s="102"/>
      <c r="H981" s="102"/>
      <c r="I981" s="102"/>
      <c r="J981" s="102"/>
      <c r="K981" s="102"/>
    </row>
    <row r="982" spans="2:11">
      <c r="B982" s="101"/>
      <c r="C982" s="101"/>
      <c r="D982" s="101"/>
      <c r="E982" s="102"/>
      <c r="F982" s="102"/>
      <c r="G982" s="102"/>
      <c r="H982" s="102"/>
      <c r="I982" s="102"/>
      <c r="J982" s="102"/>
      <c r="K982" s="102"/>
    </row>
    <row r="983" spans="2:11">
      <c r="B983" s="101"/>
      <c r="C983" s="101"/>
      <c r="D983" s="101"/>
      <c r="E983" s="102"/>
      <c r="F983" s="102"/>
      <c r="G983" s="102"/>
      <c r="H983" s="102"/>
      <c r="I983" s="102"/>
      <c r="J983" s="102"/>
      <c r="K983" s="102"/>
    </row>
    <row r="984" spans="2:11">
      <c r="B984" s="101"/>
      <c r="C984" s="101"/>
      <c r="D984" s="101"/>
      <c r="E984" s="102"/>
      <c r="F984" s="102"/>
      <c r="G984" s="102"/>
      <c r="H984" s="102"/>
      <c r="I984" s="102"/>
      <c r="J984" s="102"/>
      <c r="K984" s="102"/>
    </row>
    <row r="985" spans="2:11">
      <c r="B985" s="101"/>
      <c r="C985" s="101"/>
      <c r="D985" s="101"/>
      <c r="E985" s="102"/>
      <c r="F985" s="102"/>
      <c r="G985" s="102"/>
      <c r="H985" s="102"/>
      <c r="I985" s="102"/>
      <c r="J985" s="102"/>
      <c r="K985" s="102"/>
    </row>
    <row r="986" spans="2:11">
      <c r="B986" s="101"/>
      <c r="C986" s="101"/>
      <c r="D986" s="101"/>
      <c r="E986" s="102"/>
      <c r="F986" s="102"/>
      <c r="G986" s="102"/>
      <c r="H986" s="102"/>
      <c r="I986" s="102"/>
      <c r="J986" s="102"/>
      <c r="K986" s="102"/>
    </row>
    <row r="987" spans="2:11">
      <c r="B987" s="101"/>
      <c r="C987" s="101"/>
      <c r="D987" s="101"/>
      <c r="E987" s="102"/>
      <c r="F987" s="102"/>
      <c r="G987" s="102"/>
      <c r="H987" s="102"/>
      <c r="I987" s="102"/>
      <c r="J987" s="102"/>
      <c r="K987" s="102"/>
    </row>
    <row r="988" spans="2:11">
      <c r="B988" s="101"/>
      <c r="C988" s="101"/>
      <c r="D988" s="101"/>
      <c r="E988" s="102"/>
      <c r="F988" s="102"/>
      <c r="G988" s="102"/>
      <c r="H988" s="102"/>
      <c r="I988" s="102"/>
      <c r="J988" s="102"/>
      <c r="K988" s="102"/>
    </row>
    <row r="989" spans="2:11">
      <c r="B989" s="101"/>
      <c r="C989" s="101"/>
      <c r="D989" s="101"/>
      <c r="E989" s="102"/>
      <c r="F989" s="102"/>
      <c r="G989" s="102"/>
      <c r="H989" s="102"/>
      <c r="I989" s="102"/>
      <c r="J989" s="102"/>
      <c r="K989" s="102"/>
    </row>
    <row r="990" spans="2:11">
      <c r="B990" s="101"/>
      <c r="C990" s="101"/>
      <c r="D990" s="101"/>
      <c r="E990" s="102"/>
      <c r="F990" s="102"/>
      <c r="G990" s="102"/>
      <c r="H990" s="102"/>
      <c r="I990" s="102"/>
      <c r="J990" s="102"/>
      <c r="K990" s="102"/>
    </row>
    <row r="991" spans="2:11">
      <c r="B991" s="101"/>
      <c r="C991" s="101"/>
      <c r="D991" s="101"/>
      <c r="E991" s="102"/>
      <c r="F991" s="102"/>
      <c r="G991" s="102"/>
      <c r="H991" s="102"/>
      <c r="I991" s="102"/>
      <c r="J991" s="102"/>
      <c r="K991" s="102"/>
    </row>
    <row r="992" spans="2:11">
      <c r="B992" s="101"/>
      <c r="C992" s="101"/>
      <c r="D992" s="101"/>
      <c r="E992" s="102"/>
      <c r="F992" s="102"/>
      <c r="G992" s="102"/>
      <c r="H992" s="102"/>
      <c r="I992" s="102"/>
      <c r="J992" s="102"/>
      <c r="K992" s="102"/>
    </row>
    <row r="993" spans="2:11">
      <c r="B993" s="101"/>
      <c r="C993" s="101"/>
      <c r="D993" s="101"/>
      <c r="E993" s="102"/>
      <c r="F993" s="102"/>
      <c r="G993" s="102"/>
      <c r="H993" s="102"/>
      <c r="I993" s="102"/>
      <c r="J993" s="102"/>
      <c r="K993" s="102"/>
    </row>
    <row r="994" spans="2:11">
      <c r="B994" s="101"/>
      <c r="C994" s="101"/>
      <c r="D994" s="101"/>
      <c r="E994" s="102"/>
      <c r="F994" s="102"/>
      <c r="G994" s="102"/>
      <c r="H994" s="102"/>
      <c r="I994" s="102"/>
      <c r="J994" s="102"/>
      <c r="K994" s="102"/>
    </row>
    <row r="995" spans="2:11">
      <c r="B995" s="101"/>
      <c r="C995" s="101"/>
      <c r="D995" s="101"/>
      <c r="E995" s="102"/>
      <c r="F995" s="102"/>
      <c r="G995" s="102"/>
      <c r="H995" s="102"/>
      <c r="I995" s="102"/>
      <c r="J995" s="102"/>
      <c r="K995" s="102"/>
    </row>
    <row r="996" spans="2:11">
      <c r="B996" s="101"/>
      <c r="C996" s="101"/>
      <c r="D996" s="101"/>
      <c r="E996" s="102"/>
      <c r="F996" s="102"/>
      <c r="G996" s="102"/>
      <c r="H996" s="102"/>
      <c r="I996" s="102"/>
      <c r="J996" s="102"/>
      <c r="K996" s="102"/>
    </row>
    <row r="997" spans="2:11">
      <c r="B997" s="101"/>
      <c r="C997" s="101"/>
      <c r="D997" s="101"/>
      <c r="E997" s="102"/>
      <c r="F997" s="102"/>
      <c r="G997" s="102"/>
      <c r="H997" s="102"/>
      <c r="I997" s="102"/>
      <c r="J997" s="102"/>
      <c r="K997" s="102"/>
    </row>
    <row r="998" spans="2:11">
      <c r="B998" s="101"/>
      <c r="C998" s="101"/>
      <c r="D998" s="101"/>
      <c r="E998" s="102"/>
      <c r="F998" s="102"/>
      <c r="G998" s="102"/>
      <c r="H998" s="102"/>
      <c r="I998" s="102"/>
      <c r="J998" s="102"/>
      <c r="K998" s="102"/>
    </row>
    <row r="999" spans="2:11">
      <c r="B999" s="101"/>
      <c r="C999" s="101"/>
      <c r="D999" s="101"/>
      <c r="E999" s="102"/>
      <c r="F999" s="102"/>
      <c r="G999" s="102"/>
      <c r="H999" s="102"/>
      <c r="I999" s="102"/>
      <c r="J999" s="102"/>
      <c r="K999" s="102"/>
    </row>
    <row r="1000" spans="2:11">
      <c r="B1000" s="101"/>
      <c r="C1000" s="101"/>
      <c r="D1000" s="101"/>
      <c r="E1000" s="102"/>
      <c r="F1000" s="102"/>
      <c r="G1000" s="102"/>
      <c r="H1000" s="102"/>
      <c r="I1000" s="102"/>
      <c r="J1000" s="102"/>
      <c r="K1000" s="102"/>
    </row>
    <row r="1001" spans="2:11">
      <c r="B1001" s="101"/>
      <c r="C1001" s="101"/>
      <c r="D1001" s="101"/>
      <c r="E1001" s="102"/>
      <c r="F1001" s="102"/>
      <c r="G1001" s="102"/>
      <c r="H1001" s="102"/>
      <c r="I1001" s="102"/>
      <c r="J1001" s="102"/>
      <c r="K1001" s="102"/>
    </row>
    <row r="1002" spans="2:11">
      <c r="B1002" s="101"/>
      <c r="C1002" s="101"/>
      <c r="D1002" s="101"/>
      <c r="E1002" s="102"/>
      <c r="F1002" s="102"/>
      <c r="G1002" s="102"/>
      <c r="H1002" s="102"/>
      <c r="I1002" s="102"/>
      <c r="J1002" s="102"/>
      <c r="K1002" s="102"/>
    </row>
    <row r="1003" spans="2:11">
      <c r="B1003" s="101"/>
      <c r="C1003" s="101"/>
      <c r="D1003" s="101"/>
      <c r="E1003" s="102"/>
      <c r="F1003" s="102"/>
      <c r="G1003" s="102"/>
      <c r="H1003" s="102"/>
      <c r="I1003" s="102"/>
      <c r="J1003" s="102"/>
      <c r="K1003" s="102"/>
    </row>
    <row r="1004" spans="2:11">
      <c r="B1004" s="101"/>
      <c r="C1004" s="101"/>
      <c r="D1004" s="101"/>
      <c r="E1004" s="102"/>
      <c r="F1004" s="102"/>
      <c r="G1004" s="102"/>
      <c r="H1004" s="102"/>
      <c r="I1004" s="102"/>
      <c r="J1004" s="102"/>
      <c r="K1004" s="102"/>
    </row>
    <row r="1005" spans="2:11">
      <c r="B1005" s="101"/>
      <c r="C1005" s="101"/>
      <c r="D1005" s="101"/>
      <c r="E1005" s="102"/>
      <c r="F1005" s="102"/>
      <c r="G1005" s="102"/>
      <c r="H1005" s="102"/>
      <c r="I1005" s="102"/>
      <c r="J1005" s="102"/>
      <c r="K1005" s="102"/>
    </row>
    <row r="1006" spans="2:11">
      <c r="B1006" s="101"/>
      <c r="C1006" s="101"/>
      <c r="D1006" s="101"/>
      <c r="E1006" s="102"/>
      <c r="F1006" s="102"/>
      <c r="G1006" s="102"/>
      <c r="H1006" s="102"/>
      <c r="I1006" s="102"/>
      <c r="J1006" s="102"/>
      <c r="K1006" s="102"/>
    </row>
    <row r="1007" spans="2:11">
      <c r="B1007" s="101"/>
      <c r="C1007" s="101"/>
      <c r="D1007" s="101"/>
      <c r="E1007" s="102"/>
      <c r="F1007" s="102"/>
      <c r="G1007" s="102"/>
      <c r="H1007" s="102"/>
      <c r="I1007" s="102"/>
      <c r="J1007" s="102"/>
      <c r="K1007" s="102"/>
    </row>
    <row r="1008" spans="2:11">
      <c r="B1008" s="101"/>
      <c r="C1008" s="101"/>
      <c r="D1008" s="101"/>
      <c r="E1008" s="102"/>
      <c r="F1008" s="102"/>
      <c r="G1008" s="102"/>
      <c r="H1008" s="102"/>
      <c r="I1008" s="102"/>
      <c r="J1008" s="102"/>
      <c r="K1008" s="102"/>
    </row>
    <row r="1009" spans="2:11">
      <c r="B1009" s="101"/>
      <c r="C1009" s="101"/>
      <c r="D1009" s="101"/>
      <c r="E1009" s="102"/>
      <c r="F1009" s="102"/>
      <c r="G1009" s="102"/>
      <c r="H1009" s="102"/>
      <c r="I1009" s="102"/>
      <c r="J1009" s="102"/>
      <c r="K1009" s="102"/>
    </row>
    <row r="1010" spans="2:11">
      <c r="B1010" s="101"/>
      <c r="C1010" s="101"/>
      <c r="D1010" s="101"/>
      <c r="E1010" s="102"/>
      <c r="F1010" s="102"/>
      <c r="G1010" s="102"/>
      <c r="H1010" s="102"/>
      <c r="I1010" s="102"/>
      <c r="J1010" s="102"/>
      <c r="K1010" s="102"/>
    </row>
    <row r="1011" spans="2:11">
      <c r="B1011" s="101"/>
      <c r="C1011" s="101"/>
      <c r="D1011" s="101"/>
      <c r="E1011" s="102"/>
      <c r="F1011" s="102"/>
      <c r="G1011" s="102"/>
      <c r="H1011" s="102"/>
      <c r="I1011" s="102"/>
      <c r="J1011" s="102"/>
      <c r="K1011" s="102"/>
    </row>
    <row r="1012" spans="2:11">
      <c r="B1012" s="101"/>
      <c r="C1012" s="101"/>
      <c r="D1012" s="101"/>
      <c r="E1012" s="102"/>
      <c r="F1012" s="102"/>
      <c r="G1012" s="102"/>
      <c r="H1012" s="102"/>
      <c r="I1012" s="102"/>
      <c r="J1012" s="102"/>
      <c r="K1012" s="102"/>
    </row>
    <row r="1013" spans="2:11">
      <c r="B1013" s="101"/>
      <c r="C1013" s="101"/>
      <c r="D1013" s="101"/>
      <c r="E1013" s="102"/>
      <c r="F1013" s="102"/>
      <c r="G1013" s="102"/>
      <c r="H1013" s="102"/>
      <c r="I1013" s="102"/>
      <c r="J1013" s="102"/>
      <c r="K1013" s="102"/>
    </row>
    <row r="1014" spans="2:11">
      <c r="B1014" s="101"/>
      <c r="C1014" s="101"/>
      <c r="D1014" s="101"/>
      <c r="E1014" s="102"/>
      <c r="F1014" s="102"/>
      <c r="G1014" s="102"/>
      <c r="H1014" s="102"/>
      <c r="I1014" s="102"/>
      <c r="J1014" s="102"/>
      <c r="K1014" s="102"/>
    </row>
    <row r="1015" spans="2:11">
      <c r="B1015" s="101"/>
      <c r="C1015" s="101"/>
      <c r="D1015" s="101"/>
      <c r="E1015" s="102"/>
      <c r="F1015" s="102"/>
      <c r="G1015" s="102"/>
      <c r="H1015" s="102"/>
      <c r="I1015" s="102"/>
      <c r="J1015" s="102"/>
      <c r="K1015" s="102"/>
    </row>
    <row r="1016" spans="2:11">
      <c r="B1016" s="101"/>
      <c r="C1016" s="101"/>
      <c r="D1016" s="101"/>
      <c r="E1016" s="102"/>
      <c r="F1016" s="102"/>
      <c r="G1016" s="102"/>
      <c r="H1016" s="102"/>
      <c r="I1016" s="102"/>
      <c r="J1016" s="102"/>
      <c r="K1016" s="102"/>
    </row>
    <row r="1017" spans="2:11">
      <c r="B1017" s="101"/>
      <c r="C1017" s="101"/>
      <c r="D1017" s="101"/>
      <c r="E1017" s="102"/>
      <c r="F1017" s="102"/>
      <c r="G1017" s="102"/>
      <c r="H1017" s="102"/>
      <c r="I1017" s="102"/>
      <c r="J1017" s="102"/>
      <c r="K1017" s="102"/>
    </row>
    <row r="1018" spans="2:11">
      <c r="B1018" s="101"/>
      <c r="C1018" s="101"/>
      <c r="D1018" s="101"/>
      <c r="E1018" s="102"/>
      <c r="F1018" s="102"/>
      <c r="G1018" s="102"/>
      <c r="H1018" s="102"/>
      <c r="I1018" s="102"/>
      <c r="J1018" s="102"/>
      <c r="K1018" s="102"/>
    </row>
    <row r="1019" spans="2:11">
      <c r="B1019" s="101"/>
      <c r="C1019" s="101"/>
      <c r="D1019" s="101"/>
      <c r="E1019" s="102"/>
      <c r="F1019" s="102"/>
      <c r="G1019" s="102"/>
      <c r="H1019" s="102"/>
      <c r="I1019" s="102"/>
      <c r="J1019" s="102"/>
      <c r="K1019" s="102"/>
    </row>
    <row r="1020" spans="2:11">
      <c r="B1020" s="101"/>
      <c r="C1020" s="101"/>
      <c r="D1020" s="101"/>
      <c r="E1020" s="102"/>
      <c r="F1020" s="102"/>
      <c r="G1020" s="102"/>
      <c r="H1020" s="102"/>
      <c r="I1020" s="102"/>
      <c r="J1020" s="102"/>
      <c r="K1020" s="102"/>
    </row>
    <row r="1021" spans="2:11">
      <c r="B1021" s="101"/>
      <c r="C1021" s="101"/>
      <c r="D1021" s="101"/>
      <c r="E1021" s="102"/>
      <c r="F1021" s="102"/>
      <c r="G1021" s="102"/>
      <c r="H1021" s="102"/>
      <c r="I1021" s="102"/>
      <c r="J1021" s="102"/>
      <c r="K1021" s="102"/>
    </row>
    <row r="1022" spans="2:11">
      <c r="B1022" s="101"/>
      <c r="C1022" s="101"/>
      <c r="D1022" s="101"/>
      <c r="E1022" s="102"/>
      <c r="F1022" s="102"/>
      <c r="G1022" s="102"/>
      <c r="H1022" s="102"/>
      <c r="I1022" s="102"/>
      <c r="J1022" s="102"/>
      <c r="K1022" s="102"/>
    </row>
    <row r="1023" spans="2:11">
      <c r="B1023" s="101"/>
      <c r="C1023" s="101"/>
      <c r="D1023" s="101"/>
      <c r="E1023" s="102"/>
      <c r="F1023" s="102"/>
      <c r="G1023" s="102"/>
      <c r="H1023" s="102"/>
      <c r="I1023" s="102"/>
      <c r="J1023" s="102"/>
      <c r="K1023" s="102"/>
    </row>
    <row r="1024" spans="2:11">
      <c r="B1024" s="101"/>
      <c r="C1024" s="101"/>
      <c r="D1024" s="101"/>
      <c r="E1024" s="102"/>
      <c r="F1024" s="102"/>
      <c r="G1024" s="102"/>
      <c r="H1024" s="102"/>
      <c r="I1024" s="102"/>
      <c r="J1024" s="102"/>
      <c r="K1024" s="102"/>
    </row>
    <row r="1025" spans="2:11">
      <c r="B1025" s="101"/>
      <c r="C1025" s="101"/>
      <c r="D1025" s="101"/>
      <c r="E1025" s="102"/>
      <c r="F1025" s="102"/>
      <c r="G1025" s="102"/>
      <c r="H1025" s="102"/>
      <c r="I1025" s="102"/>
      <c r="J1025" s="102"/>
      <c r="K1025" s="102"/>
    </row>
    <row r="1026" spans="2:11">
      <c r="B1026" s="101"/>
      <c r="C1026" s="101"/>
      <c r="D1026" s="101"/>
      <c r="E1026" s="102"/>
      <c r="F1026" s="102"/>
      <c r="G1026" s="102"/>
      <c r="H1026" s="102"/>
      <c r="I1026" s="102"/>
      <c r="J1026" s="102"/>
      <c r="K1026" s="102"/>
    </row>
    <row r="1027" spans="2:11">
      <c r="B1027" s="101"/>
      <c r="C1027" s="101"/>
      <c r="D1027" s="101"/>
      <c r="E1027" s="102"/>
      <c r="F1027" s="102"/>
      <c r="G1027" s="102"/>
      <c r="H1027" s="102"/>
      <c r="I1027" s="102"/>
      <c r="J1027" s="102"/>
      <c r="K1027" s="102"/>
    </row>
    <row r="1028" spans="2:11">
      <c r="B1028" s="101"/>
      <c r="C1028" s="101"/>
      <c r="D1028" s="101"/>
      <c r="E1028" s="102"/>
      <c r="F1028" s="102"/>
      <c r="G1028" s="102"/>
      <c r="H1028" s="102"/>
      <c r="I1028" s="102"/>
      <c r="J1028" s="102"/>
      <c r="K1028" s="102"/>
    </row>
    <row r="1029" spans="2:11">
      <c r="B1029" s="101"/>
      <c r="C1029" s="101"/>
      <c r="D1029" s="101"/>
      <c r="E1029" s="102"/>
      <c r="F1029" s="102"/>
      <c r="G1029" s="102"/>
      <c r="H1029" s="102"/>
      <c r="I1029" s="102"/>
      <c r="J1029" s="102"/>
      <c r="K1029" s="102"/>
    </row>
    <row r="1030" spans="2:11">
      <c r="B1030" s="101"/>
      <c r="C1030" s="101"/>
      <c r="D1030" s="101"/>
      <c r="E1030" s="102"/>
      <c r="F1030" s="102"/>
      <c r="G1030" s="102"/>
      <c r="H1030" s="102"/>
      <c r="I1030" s="102"/>
      <c r="J1030" s="102"/>
      <c r="K1030" s="102"/>
    </row>
    <row r="1031" spans="2:11">
      <c r="B1031" s="101"/>
      <c r="C1031" s="101"/>
      <c r="D1031" s="101"/>
      <c r="E1031" s="102"/>
      <c r="F1031" s="102"/>
      <c r="G1031" s="102"/>
      <c r="H1031" s="102"/>
      <c r="I1031" s="102"/>
      <c r="J1031" s="102"/>
      <c r="K1031" s="102"/>
    </row>
    <row r="1032" spans="2:11">
      <c r="B1032" s="101"/>
      <c r="C1032" s="101"/>
      <c r="D1032" s="101"/>
      <c r="E1032" s="102"/>
      <c r="F1032" s="102"/>
      <c r="G1032" s="102"/>
      <c r="H1032" s="102"/>
      <c r="I1032" s="102"/>
      <c r="J1032" s="102"/>
      <c r="K1032" s="102"/>
    </row>
    <row r="1033" spans="2:11">
      <c r="B1033" s="101"/>
      <c r="C1033" s="101"/>
      <c r="D1033" s="101"/>
      <c r="E1033" s="102"/>
      <c r="F1033" s="102"/>
      <c r="G1033" s="102"/>
      <c r="H1033" s="102"/>
      <c r="I1033" s="102"/>
      <c r="J1033" s="102"/>
      <c r="K1033" s="102"/>
    </row>
    <row r="1034" spans="2:11">
      <c r="B1034" s="101"/>
      <c r="C1034" s="101"/>
      <c r="D1034" s="101"/>
      <c r="E1034" s="102"/>
      <c r="F1034" s="102"/>
      <c r="G1034" s="102"/>
      <c r="H1034" s="102"/>
      <c r="I1034" s="102"/>
      <c r="J1034" s="102"/>
      <c r="K1034" s="102"/>
    </row>
    <row r="1035" spans="2:11">
      <c r="B1035" s="101"/>
      <c r="C1035" s="101"/>
      <c r="D1035" s="101"/>
      <c r="E1035" s="102"/>
      <c r="F1035" s="102"/>
      <c r="G1035" s="102"/>
      <c r="H1035" s="102"/>
      <c r="I1035" s="102"/>
      <c r="J1035" s="102"/>
      <c r="K1035" s="102"/>
    </row>
    <row r="1036" spans="2:11">
      <c r="B1036" s="101"/>
      <c r="C1036" s="101"/>
      <c r="D1036" s="101"/>
      <c r="E1036" s="102"/>
      <c r="F1036" s="102"/>
      <c r="G1036" s="102"/>
      <c r="H1036" s="102"/>
      <c r="I1036" s="102"/>
      <c r="J1036" s="102"/>
      <c r="K1036" s="102"/>
    </row>
    <row r="1037" spans="2:11">
      <c r="B1037" s="101"/>
      <c r="C1037" s="101"/>
      <c r="D1037" s="101"/>
      <c r="E1037" s="102"/>
      <c r="F1037" s="102"/>
      <c r="G1037" s="102"/>
      <c r="H1037" s="102"/>
      <c r="I1037" s="102"/>
      <c r="J1037" s="102"/>
      <c r="K1037" s="102"/>
    </row>
    <row r="1038" spans="2:11">
      <c r="B1038" s="101"/>
      <c r="C1038" s="101"/>
      <c r="D1038" s="101"/>
      <c r="E1038" s="102"/>
      <c r="F1038" s="102"/>
      <c r="G1038" s="102"/>
      <c r="H1038" s="102"/>
      <c r="I1038" s="102"/>
      <c r="J1038" s="102"/>
      <c r="K1038" s="102"/>
    </row>
    <row r="1039" spans="2:11">
      <c r="B1039" s="101"/>
      <c r="C1039" s="101"/>
      <c r="D1039" s="101"/>
      <c r="E1039" s="102"/>
      <c r="F1039" s="102"/>
      <c r="G1039" s="102"/>
      <c r="H1039" s="102"/>
      <c r="I1039" s="102"/>
      <c r="J1039" s="102"/>
      <c r="K1039" s="102"/>
    </row>
    <row r="1040" spans="2:11">
      <c r="B1040" s="101"/>
      <c r="C1040" s="101"/>
      <c r="D1040" s="101"/>
      <c r="E1040" s="102"/>
      <c r="F1040" s="102"/>
      <c r="G1040" s="102"/>
      <c r="H1040" s="102"/>
      <c r="I1040" s="102"/>
      <c r="J1040" s="102"/>
      <c r="K1040" s="102"/>
    </row>
    <row r="1041" spans="2:11">
      <c r="B1041" s="101"/>
      <c r="C1041" s="101"/>
      <c r="D1041" s="101"/>
      <c r="E1041" s="102"/>
      <c r="F1041" s="102"/>
      <c r="G1041" s="102"/>
      <c r="H1041" s="102"/>
      <c r="I1041" s="102"/>
      <c r="J1041" s="102"/>
      <c r="K1041" s="102"/>
    </row>
    <row r="1042" spans="2:11">
      <c r="B1042" s="101"/>
      <c r="C1042" s="101"/>
      <c r="D1042" s="101"/>
      <c r="E1042" s="102"/>
      <c r="F1042" s="102"/>
      <c r="G1042" s="102"/>
      <c r="H1042" s="102"/>
      <c r="I1042" s="102"/>
      <c r="J1042" s="102"/>
      <c r="K1042" s="102"/>
    </row>
    <row r="1043" spans="2:11">
      <c r="B1043" s="101"/>
      <c r="C1043" s="101"/>
      <c r="D1043" s="101"/>
      <c r="E1043" s="102"/>
      <c r="F1043" s="102"/>
      <c r="G1043" s="102"/>
      <c r="H1043" s="102"/>
      <c r="I1043" s="102"/>
      <c r="J1043" s="102"/>
      <c r="K1043" s="102"/>
    </row>
    <row r="1044" spans="2:11">
      <c r="B1044" s="101"/>
      <c r="C1044" s="101"/>
      <c r="D1044" s="101"/>
      <c r="E1044" s="102"/>
      <c r="F1044" s="102"/>
      <c r="G1044" s="102"/>
      <c r="H1044" s="102"/>
      <c r="I1044" s="102"/>
      <c r="J1044" s="102"/>
      <c r="K1044" s="102"/>
    </row>
    <row r="1045" spans="2:11">
      <c r="B1045" s="101"/>
      <c r="C1045" s="101"/>
      <c r="D1045" s="101"/>
      <c r="E1045" s="102"/>
      <c r="F1045" s="102"/>
      <c r="G1045" s="102"/>
      <c r="H1045" s="102"/>
      <c r="I1045" s="102"/>
      <c r="J1045" s="102"/>
      <c r="K1045" s="102"/>
    </row>
    <row r="1046" spans="2:11">
      <c r="B1046" s="101"/>
      <c r="C1046" s="101"/>
      <c r="D1046" s="101"/>
      <c r="E1046" s="102"/>
      <c r="F1046" s="102"/>
      <c r="G1046" s="102"/>
      <c r="H1046" s="102"/>
      <c r="I1046" s="102"/>
      <c r="J1046" s="102"/>
      <c r="K1046" s="102"/>
    </row>
    <row r="1047" spans="2:11">
      <c r="B1047" s="101"/>
      <c r="C1047" s="101"/>
      <c r="D1047" s="101"/>
      <c r="E1047" s="102"/>
      <c r="F1047" s="102"/>
      <c r="G1047" s="102"/>
      <c r="H1047" s="102"/>
      <c r="I1047" s="102"/>
      <c r="J1047" s="102"/>
      <c r="K1047" s="102"/>
    </row>
    <row r="1048" spans="2:11">
      <c r="B1048" s="101"/>
      <c r="C1048" s="101"/>
      <c r="D1048" s="101"/>
      <c r="E1048" s="102"/>
      <c r="F1048" s="102"/>
      <c r="G1048" s="102"/>
      <c r="H1048" s="102"/>
      <c r="I1048" s="102"/>
      <c r="J1048" s="102"/>
      <c r="K1048" s="102"/>
    </row>
    <row r="1049" spans="2:11">
      <c r="B1049" s="101"/>
      <c r="C1049" s="101"/>
      <c r="D1049" s="101"/>
      <c r="E1049" s="102"/>
      <c r="F1049" s="102"/>
      <c r="G1049" s="102"/>
      <c r="H1049" s="102"/>
      <c r="I1049" s="102"/>
      <c r="J1049" s="102"/>
      <c r="K1049" s="102"/>
    </row>
    <row r="1050" spans="2:11">
      <c r="B1050" s="101"/>
      <c r="C1050" s="101"/>
      <c r="D1050" s="101"/>
      <c r="E1050" s="102"/>
      <c r="F1050" s="102"/>
      <c r="G1050" s="102"/>
      <c r="H1050" s="102"/>
      <c r="I1050" s="102"/>
      <c r="J1050" s="102"/>
      <c r="K1050" s="102"/>
    </row>
    <row r="1051" spans="2:11">
      <c r="B1051" s="101"/>
      <c r="C1051" s="101"/>
      <c r="D1051" s="101"/>
      <c r="E1051" s="102"/>
      <c r="F1051" s="102"/>
      <c r="G1051" s="102"/>
      <c r="H1051" s="102"/>
      <c r="I1051" s="102"/>
      <c r="J1051" s="102"/>
      <c r="K1051" s="102"/>
    </row>
    <row r="1052" spans="2:11">
      <c r="B1052" s="101"/>
      <c r="C1052" s="101"/>
      <c r="D1052" s="101"/>
      <c r="E1052" s="102"/>
      <c r="F1052" s="102"/>
      <c r="G1052" s="102"/>
      <c r="H1052" s="102"/>
      <c r="I1052" s="102"/>
      <c r="J1052" s="102"/>
      <c r="K1052" s="102"/>
    </row>
    <row r="1053" spans="2:11">
      <c r="B1053" s="101"/>
      <c r="C1053" s="101"/>
      <c r="D1053" s="101"/>
      <c r="E1053" s="102"/>
      <c r="F1053" s="102"/>
      <c r="G1053" s="102"/>
      <c r="H1053" s="102"/>
      <c r="I1053" s="102"/>
      <c r="J1053" s="102"/>
      <c r="K1053" s="102"/>
    </row>
    <row r="1054" spans="2:11">
      <c r="B1054" s="101"/>
      <c r="C1054" s="101"/>
      <c r="D1054" s="101"/>
      <c r="E1054" s="102"/>
      <c r="F1054" s="102"/>
      <c r="G1054" s="102"/>
      <c r="H1054" s="102"/>
      <c r="I1054" s="102"/>
      <c r="J1054" s="102"/>
      <c r="K1054" s="102"/>
    </row>
    <row r="1055" spans="2:11">
      <c r="B1055" s="101"/>
      <c r="C1055" s="101"/>
      <c r="D1055" s="101"/>
      <c r="E1055" s="102"/>
      <c r="F1055" s="102"/>
      <c r="G1055" s="102"/>
      <c r="H1055" s="102"/>
      <c r="I1055" s="102"/>
      <c r="J1055" s="102"/>
      <c r="K1055" s="102"/>
    </row>
    <row r="1056" spans="2:11">
      <c r="B1056" s="101"/>
      <c r="C1056" s="101"/>
      <c r="D1056" s="101"/>
      <c r="E1056" s="102"/>
      <c r="F1056" s="102"/>
      <c r="G1056" s="102"/>
      <c r="H1056" s="102"/>
      <c r="I1056" s="102"/>
      <c r="J1056" s="102"/>
      <c r="K1056" s="102"/>
    </row>
    <row r="1057" spans="2:11">
      <c r="B1057" s="101"/>
      <c r="C1057" s="101"/>
      <c r="D1057" s="101"/>
      <c r="E1057" s="102"/>
      <c r="F1057" s="102"/>
      <c r="G1057" s="102"/>
      <c r="H1057" s="102"/>
      <c r="I1057" s="102"/>
      <c r="J1057" s="102"/>
      <c r="K1057" s="102"/>
    </row>
    <row r="1058" spans="2:11">
      <c r="B1058" s="101"/>
      <c r="C1058" s="101"/>
      <c r="D1058" s="101"/>
      <c r="E1058" s="102"/>
      <c r="F1058" s="102"/>
      <c r="G1058" s="102"/>
      <c r="H1058" s="102"/>
      <c r="I1058" s="102"/>
      <c r="J1058" s="102"/>
      <c r="K1058" s="102"/>
    </row>
    <row r="1059" spans="2:11">
      <c r="B1059" s="101"/>
      <c r="C1059" s="101"/>
      <c r="D1059" s="101"/>
      <c r="E1059" s="102"/>
      <c r="F1059" s="102"/>
      <c r="G1059" s="102"/>
      <c r="H1059" s="102"/>
      <c r="I1059" s="102"/>
      <c r="J1059" s="102"/>
      <c r="K1059" s="102"/>
    </row>
    <row r="1060" spans="2:11">
      <c r="B1060" s="101"/>
      <c r="C1060" s="101"/>
      <c r="D1060" s="101"/>
      <c r="E1060" s="102"/>
      <c r="F1060" s="102"/>
      <c r="G1060" s="102"/>
      <c r="H1060" s="102"/>
      <c r="I1060" s="102"/>
      <c r="J1060" s="102"/>
      <c r="K1060" s="102"/>
    </row>
    <row r="1061" spans="2:11">
      <c r="B1061" s="101"/>
      <c r="C1061" s="101"/>
      <c r="D1061" s="101"/>
      <c r="E1061" s="102"/>
      <c r="F1061" s="102"/>
      <c r="G1061" s="102"/>
      <c r="H1061" s="102"/>
      <c r="I1061" s="102"/>
      <c r="J1061" s="102"/>
      <c r="K1061" s="102"/>
    </row>
    <row r="1062" spans="2:11">
      <c r="B1062" s="101"/>
      <c r="C1062" s="101"/>
      <c r="D1062" s="101"/>
      <c r="E1062" s="102"/>
      <c r="F1062" s="102"/>
      <c r="G1062" s="102"/>
      <c r="H1062" s="102"/>
      <c r="I1062" s="102"/>
      <c r="J1062" s="102"/>
      <c r="K1062" s="102"/>
    </row>
    <row r="1063" spans="2:11">
      <c r="B1063" s="101"/>
      <c r="C1063" s="101"/>
      <c r="D1063" s="101"/>
      <c r="E1063" s="102"/>
      <c r="F1063" s="102"/>
      <c r="G1063" s="102"/>
      <c r="H1063" s="102"/>
      <c r="I1063" s="102"/>
      <c r="J1063" s="102"/>
      <c r="K1063" s="102"/>
    </row>
    <row r="1064" spans="2:11">
      <c r="B1064" s="101"/>
      <c r="C1064" s="101"/>
      <c r="D1064" s="101"/>
      <c r="E1064" s="102"/>
      <c r="F1064" s="102"/>
      <c r="G1064" s="102"/>
      <c r="H1064" s="102"/>
      <c r="I1064" s="102"/>
      <c r="J1064" s="102"/>
      <c r="K1064" s="102"/>
    </row>
    <row r="1065" spans="2:11">
      <c r="B1065" s="101"/>
      <c r="C1065" s="101"/>
      <c r="D1065" s="101"/>
      <c r="E1065" s="102"/>
      <c r="F1065" s="102"/>
      <c r="G1065" s="102"/>
      <c r="H1065" s="102"/>
      <c r="I1065" s="102"/>
      <c r="J1065" s="102"/>
      <c r="K1065" s="102"/>
    </row>
    <row r="1066" spans="2:11">
      <c r="B1066" s="101"/>
      <c r="C1066" s="101"/>
      <c r="D1066" s="101"/>
      <c r="E1066" s="102"/>
      <c r="F1066" s="102"/>
      <c r="G1066" s="102"/>
      <c r="H1066" s="102"/>
      <c r="I1066" s="102"/>
      <c r="J1066" s="102"/>
      <c r="K1066" s="102"/>
    </row>
    <row r="1067" spans="2:11">
      <c r="B1067" s="101"/>
      <c r="C1067" s="101"/>
      <c r="D1067" s="101"/>
      <c r="E1067" s="102"/>
      <c r="F1067" s="102"/>
      <c r="G1067" s="102"/>
      <c r="H1067" s="102"/>
      <c r="I1067" s="102"/>
      <c r="J1067" s="102"/>
      <c r="K1067" s="102"/>
    </row>
    <row r="1068" spans="2:11">
      <c r="B1068" s="101"/>
      <c r="C1068" s="101"/>
      <c r="D1068" s="101"/>
      <c r="E1068" s="102"/>
      <c r="F1068" s="102"/>
      <c r="G1068" s="102"/>
      <c r="H1068" s="102"/>
      <c r="I1068" s="102"/>
      <c r="J1068" s="102"/>
      <c r="K1068" s="102"/>
    </row>
    <row r="1069" spans="2:11">
      <c r="B1069" s="101"/>
      <c r="C1069" s="101"/>
      <c r="D1069" s="101"/>
      <c r="E1069" s="102"/>
      <c r="F1069" s="102"/>
      <c r="G1069" s="102"/>
      <c r="H1069" s="102"/>
      <c r="I1069" s="102"/>
      <c r="J1069" s="102"/>
      <c r="K1069" s="102"/>
    </row>
    <row r="1070" spans="2:11">
      <c r="B1070" s="101"/>
      <c r="C1070" s="101"/>
      <c r="D1070" s="101"/>
      <c r="E1070" s="102"/>
      <c r="F1070" s="102"/>
      <c r="G1070" s="102"/>
      <c r="H1070" s="102"/>
      <c r="I1070" s="102"/>
      <c r="J1070" s="102"/>
      <c r="K1070" s="102"/>
    </row>
    <row r="1071" spans="2:11">
      <c r="B1071" s="101"/>
      <c r="C1071" s="101"/>
      <c r="D1071" s="101"/>
      <c r="E1071" s="102"/>
      <c r="F1071" s="102"/>
      <c r="G1071" s="102"/>
      <c r="H1071" s="102"/>
      <c r="I1071" s="102"/>
      <c r="J1071" s="102"/>
      <c r="K1071" s="102"/>
    </row>
    <row r="1072" spans="2:11">
      <c r="B1072" s="101"/>
      <c r="C1072" s="101"/>
      <c r="D1072" s="101"/>
      <c r="E1072" s="102"/>
      <c r="F1072" s="102"/>
      <c r="G1072" s="102"/>
      <c r="H1072" s="102"/>
      <c r="I1072" s="102"/>
      <c r="J1072" s="102"/>
      <c r="K1072" s="102"/>
    </row>
    <row r="1073" spans="2:11">
      <c r="B1073" s="101"/>
      <c r="C1073" s="101"/>
      <c r="D1073" s="101"/>
      <c r="E1073" s="102"/>
      <c r="F1073" s="102"/>
      <c r="G1073" s="102"/>
      <c r="H1073" s="102"/>
      <c r="I1073" s="102"/>
      <c r="J1073" s="102"/>
      <c r="K1073" s="102"/>
    </row>
    <row r="1074" spans="2:11">
      <c r="B1074" s="101"/>
      <c r="C1074" s="101"/>
      <c r="D1074" s="101"/>
      <c r="E1074" s="102"/>
      <c r="F1074" s="102"/>
      <c r="G1074" s="102"/>
      <c r="H1074" s="102"/>
      <c r="I1074" s="102"/>
      <c r="J1074" s="102"/>
      <c r="K1074" s="102"/>
    </row>
    <row r="1075" spans="2:11">
      <c r="B1075" s="101"/>
      <c r="C1075" s="101"/>
      <c r="D1075" s="101"/>
      <c r="E1075" s="102"/>
      <c r="F1075" s="102"/>
      <c r="G1075" s="102"/>
      <c r="H1075" s="102"/>
      <c r="I1075" s="102"/>
      <c r="J1075" s="102"/>
      <c r="K1075" s="102"/>
    </row>
    <row r="1076" spans="2:11">
      <c r="B1076" s="101"/>
      <c r="C1076" s="101"/>
      <c r="D1076" s="101"/>
      <c r="E1076" s="102"/>
      <c r="F1076" s="102"/>
      <c r="G1076" s="102"/>
      <c r="H1076" s="102"/>
      <c r="I1076" s="102"/>
      <c r="J1076" s="102"/>
      <c r="K1076" s="102"/>
    </row>
    <row r="1077" spans="2:11">
      <c r="B1077" s="101"/>
      <c r="C1077" s="101"/>
      <c r="D1077" s="101"/>
      <c r="E1077" s="102"/>
      <c r="F1077" s="102"/>
      <c r="G1077" s="102"/>
      <c r="H1077" s="102"/>
      <c r="I1077" s="102"/>
      <c r="J1077" s="102"/>
      <c r="K1077" s="102"/>
    </row>
    <row r="1078" spans="2:11">
      <c r="B1078" s="101"/>
      <c r="C1078" s="101"/>
      <c r="D1078" s="101"/>
      <c r="E1078" s="102"/>
      <c r="F1078" s="102"/>
      <c r="G1078" s="102"/>
      <c r="H1078" s="102"/>
      <c r="I1078" s="102"/>
      <c r="J1078" s="102"/>
      <c r="K1078" s="102"/>
    </row>
    <row r="1079" spans="2:11">
      <c r="B1079" s="101"/>
      <c r="C1079" s="101"/>
      <c r="D1079" s="101"/>
      <c r="E1079" s="102"/>
      <c r="F1079" s="102"/>
      <c r="G1079" s="102"/>
      <c r="H1079" s="102"/>
      <c r="I1079" s="102"/>
      <c r="J1079" s="102"/>
      <c r="K1079" s="102"/>
    </row>
    <row r="1080" spans="2:11">
      <c r="B1080" s="101"/>
      <c r="C1080" s="101"/>
      <c r="D1080" s="101"/>
      <c r="E1080" s="102"/>
      <c r="F1080" s="102"/>
      <c r="G1080" s="102"/>
      <c r="H1080" s="102"/>
      <c r="I1080" s="102"/>
      <c r="J1080" s="102"/>
      <c r="K1080" s="102"/>
    </row>
    <row r="1081" spans="2:11">
      <c r="B1081" s="101"/>
      <c r="C1081" s="101"/>
      <c r="D1081" s="101"/>
      <c r="E1081" s="102"/>
      <c r="F1081" s="102"/>
      <c r="G1081" s="102"/>
      <c r="H1081" s="102"/>
      <c r="I1081" s="102"/>
      <c r="J1081" s="102"/>
      <c r="K1081" s="102"/>
    </row>
    <row r="1082" spans="2:11">
      <c r="B1082" s="101"/>
      <c r="C1082" s="101"/>
      <c r="D1082" s="101"/>
      <c r="E1082" s="102"/>
      <c r="F1082" s="102"/>
      <c r="G1082" s="102"/>
      <c r="H1082" s="102"/>
      <c r="I1082" s="102"/>
      <c r="J1082" s="102"/>
      <c r="K1082" s="102"/>
    </row>
    <row r="1083" spans="2:11">
      <c r="B1083" s="101"/>
      <c r="C1083" s="101"/>
      <c r="D1083" s="101"/>
      <c r="E1083" s="102"/>
      <c r="F1083" s="102"/>
      <c r="G1083" s="102"/>
      <c r="H1083" s="102"/>
      <c r="I1083" s="102"/>
      <c r="J1083" s="102"/>
      <c r="K1083" s="102"/>
    </row>
    <row r="1084" spans="2:11">
      <c r="B1084" s="101"/>
      <c r="C1084" s="101"/>
      <c r="D1084" s="101"/>
      <c r="E1084" s="102"/>
      <c r="F1084" s="102"/>
      <c r="G1084" s="102"/>
      <c r="H1084" s="102"/>
      <c r="I1084" s="102"/>
      <c r="J1084" s="102"/>
      <c r="K1084" s="102"/>
    </row>
    <row r="1085" spans="2:11">
      <c r="B1085" s="101"/>
      <c r="C1085" s="101"/>
      <c r="D1085" s="101"/>
      <c r="E1085" s="102"/>
      <c r="F1085" s="102"/>
      <c r="G1085" s="102"/>
      <c r="H1085" s="102"/>
      <c r="I1085" s="102"/>
      <c r="J1085" s="102"/>
      <c r="K1085" s="102"/>
    </row>
    <row r="1086" spans="2:11">
      <c r="B1086" s="101"/>
      <c r="C1086" s="101"/>
      <c r="D1086" s="101"/>
      <c r="E1086" s="102"/>
      <c r="F1086" s="102"/>
      <c r="G1086" s="102"/>
      <c r="H1086" s="102"/>
      <c r="I1086" s="102"/>
      <c r="J1086" s="102"/>
      <c r="K1086" s="102"/>
    </row>
    <row r="1087" spans="2:11">
      <c r="B1087" s="101"/>
      <c r="C1087" s="101"/>
      <c r="D1087" s="101"/>
      <c r="E1087" s="102"/>
      <c r="F1087" s="102"/>
      <c r="G1087" s="102"/>
      <c r="H1087" s="102"/>
      <c r="I1087" s="102"/>
      <c r="J1087" s="102"/>
      <c r="K1087" s="102"/>
    </row>
    <row r="1088" spans="2:11">
      <c r="B1088" s="101"/>
      <c r="C1088" s="101"/>
      <c r="D1088" s="101"/>
      <c r="E1088" s="102"/>
      <c r="F1088" s="102"/>
      <c r="G1088" s="102"/>
      <c r="H1088" s="102"/>
      <c r="I1088" s="102"/>
      <c r="J1088" s="102"/>
      <c r="K1088" s="102"/>
    </row>
    <row r="1089" spans="2:11">
      <c r="B1089" s="101"/>
      <c r="C1089" s="101"/>
      <c r="D1089" s="101"/>
      <c r="E1089" s="102"/>
      <c r="F1089" s="102"/>
      <c r="G1089" s="102"/>
      <c r="H1089" s="102"/>
      <c r="I1089" s="102"/>
      <c r="J1089" s="102"/>
      <c r="K1089" s="102"/>
    </row>
    <row r="1090" spans="2:11">
      <c r="B1090" s="101"/>
      <c r="C1090" s="101"/>
      <c r="D1090" s="101"/>
      <c r="E1090" s="102"/>
      <c r="F1090" s="102"/>
      <c r="G1090" s="102"/>
      <c r="H1090" s="102"/>
      <c r="I1090" s="102"/>
      <c r="J1090" s="102"/>
      <c r="K1090" s="102"/>
    </row>
    <row r="1091" spans="2:11">
      <c r="B1091" s="101"/>
      <c r="C1091" s="101"/>
      <c r="D1091" s="101"/>
      <c r="E1091" s="102"/>
      <c r="F1091" s="102"/>
      <c r="G1091" s="102"/>
      <c r="H1091" s="102"/>
      <c r="I1091" s="102"/>
      <c r="J1091" s="102"/>
      <c r="K1091" s="102"/>
    </row>
    <row r="1092" spans="2:11">
      <c r="B1092" s="101"/>
      <c r="C1092" s="101"/>
      <c r="D1092" s="101"/>
      <c r="E1092" s="102"/>
      <c r="F1092" s="102"/>
      <c r="G1092" s="102"/>
      <c r="H1092" s="102"/>
      <c r="I1092" s="102"/>
      <c r="J1092" s="102"/>
      <c r="K1092" s="102"/>
    </row>
    <row r="1093" spans="2:11">
      <c r="B1093" s="101"/>
      <c r="C1093" s="101"/>
      <c r="D1093" s="101"/>
      <c r="E1093" s="102"/>
      <c r="F1093" s="102"/>
      <c r="G1093" s="102"/>
      <c r="H1093" s="102"/>
      <c r="I1093" s="102"/>
      <c r="J1093" s="102"/>
      <c r="K1093" s="102"/>
    </row>
    <row r="1094" spans="2:11">
      <c r="B1094" s="101"/>
      <c r="C1094" s="101"/>
      <c r="D1094" s="101"/>
      <c r="E1094" s="102"/>
      <c r="F1094" s="102"/>
      <c r="G1094" s="102"/>
      <c r="H1094" s="102"/>
      <c r="I1094" s="102"/>
      <c r="J1094" s="102"/>
      <c r="K1094" s="102"/>
    </row>
    <row r="1095" spans="2:11">
      <c r="B1095" s="101"/>
      <c r="C1095" s="101"/>
      <c r="D1095" s="101"/>
      <c r="E1095" s="102"/>
      <c r="F1095" s="102"/>
      <c r="G1095" s="102"/>
      <c r="H1095" s="102"/>
      <c r="I1095" s="102"/>
      <c r="J1095" s="102"/>
      <c r="K1095" s="102"/>
    </row>
    <row r="1096" spans="2:11">
      <c r="B1096" s="101"/>
      <c r="C1096" s="101"/>
      <c r="D1096" s="101"/>
      <c r="E1096" s="102"/>
      <c r="F1096" s="102"/>
      <c r="G1096" s="102"/>
      <c r="H1096" s="102"/>
      <c r="I1096" s="102"/>
      <c r="J1096" s="102"/>
      <c r="K1096" s="102"/>
    </row>
    <row r="1097" spans="2:11">
      <c r="B1097" s="101"/>
      <c r="C1097" s="101"/>
      <c r="D1097" s="101"/>
      <c r="E1097" s="102"/>
      <c r="F1097" s="102"/>
      <c r="G1097" s="102"/>
      <c r="H1097" s="102"/>
      <c r="I1097" s="102"/>
      <c r="J1097" s="102"/>
      <c r="K1097" s="102"/>
    </row>
    <row r="1098" spans="2:11">
      <c r="B1098" s="101"/>
      <c r="C1098" s="101"/>
      <c r="D1098" s="101"/>
      <c r="E1098" s="102"/>
      <c r="F1098" s="102"/>
      <c r="G1098" s="102"/>
      <c r="H1098" s="102"/>
      <c r="I1098" s="102"/>
      <c r="J1098" s="102"/>
      <c r="K1098" s="102"/>
    </row>
    <row r="1099" spans="2:11">
      <c r="B1099" s="101"/>
      <c r="C1099" s="101"/>
      <c r="D1099" s="101"/>
      <c r="E1099" s="102"/>
      <c r="F1099" s="102"/>
      <c r="G1099" s="102"/>
      <c r="H1099" s="102"/>
      <c r="I1099" s="102"/>
      <c r="J1099" s="102"/>
      <c r="K1099" s="102"/>
    </row>
  </sheetData>
  <sheetProtection sheet="1" objects="1" scenarios="1"/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1">
    <tabColor indexed="43"/>
    <pageSetUpPr fitToPage="1"/>
  </sheetPr>
  <dimension ref="B1:Q566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49.42578125" style="2" bestFit="1" customWidth="1"/>
    <col min="4" max="4" width="5.5703125" style="2" bestFit="1" customWidth="1"/>
    <col min="5" max="5" width="4.5703125" style="1" bestFit="1" customWidth="1"/>
    <col min="6" max="6" width="7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7.5703125" style="1" bestFit="1" customWidth="1"/>
    <col min="12" max="12" width="7" style="1" bestFit="1" customWidth="1"/>
    <col min="13" max="13" width="6.42578125" style="1" bestFit="1" customWidth="1"/>
    <col min="14" max="14" width="8" style="1" bestFit="1" customWidth="1"/>
    <col min="15" max="15" width="11.28515625" style="1" bestFit="1" customWidth="1"/>
    <col min="16" max="16" width="11.85546875" style="1" bestFit="1" customWidth="1"/>
    <col min="17" max="17" width="11.5703125" style="1" bestFit="1" customWidth="1"/>
    <col min="18" max="16384" width="9.140625" style="1"/>
  </cols>
  <sheetData>
    <row r="1" spans="2:17">
      <c r="B1" s="46" t="s">
        <v>125</v>
      </c>
      <c r="C1" s="67" t="s" vm="1">
        <v>203</v>
      </c>
    </row>
    <row r="2" spans="2:17">
      <c r="B2" s="46" t="s">
        <v>124</v>
      </c>
      <c r="C2" s="67" t="s">
        <v>204</v>
      </c>
    </row>
    <row r="3" spans="2:17">
      <c r="B3" s="46" t="s">
        <v>126</v>
      </c>
      <c r="C3" s="67" t="s">
        <v>205</v>
      </c>
    </row>
    <row r="4" spans="2:17">
      <c r="B4" s="46" t="s">
        <v>127</v>
      </c>
      <c r="C4" s="67">
        <v>2142</v>
      </c>
    </row>
    <row r="6" spans="2:17" ht="26.25" customHeight="1">
      <c r="B6" s="138" t="s">
        <v>153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40"/>
    </row>
    <row r="7" spans="2:17" ht="26.25" customHeight="1">
      <c r="B7" s="138" t="s">
        <v>82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40"/>
    </row>
    <row r="8" spans="2:17" s="3" customFormat="1" ht="47.25">
      <c r="B8" s="21" t="s">
        <v>96</v>
      </c>
      <c r="C8" s="29" t="s">
        <v>35</v>
      </c>
      <c r="D8" s="29" t="s">
        <v>39</v>
      </c>
      <c r="E8" s="29" t="s">
        <v>14</v>
      </c>
      <c r="F8" s="29" t="s">
        <v>50</v>
      </c>
      <c r="G8" s="29" t="s">
        <v>84</v>
      </c>
      <c r="H8" s="29" t="s">
        <v>17</v>
      </c>
      <c r="I8" s="29" t="s">
        <v>83</v>
      </c>
      <c r="J8" s="29" t="s">
        <v>16</v>
      </c>
      <c r="K8" s="29" t="s">
        <v>18</v>
      </c>
      <c r="L8" s="29" t="s">
        <v>181</v>
      </c>
      <c r="M8" s="29" t="s">
        <v>180</v>
      </c>
      <c r="N8" s="29" t="s">
        <v>91</v>
      </c>
      <c r="O8" s="29" t="s">
        <v>45</v>
      </c>
      <c r="P8" s="29" t="s">
        <v>128</v>
      </c>
      <c r="Q8" s="30" t="s">
        <v>130</v>
      </c>
    </row>
    <row r="9" spans="2:17" s="3" customFormat="1" ht="18.75" customHeight="1">
      <c r="B9" s="14"/>
      <c r="C9" s="15"/>
      <c r="D9" s="15"/>
      <c r="E9" s="15"/>
      <c r="F9" s="15"/>
      <c r="G9" s="15" t="s">
        <v>21</v>
      </c>
      <c r="H9" s="15" t="s">
        <v>20</v>
      </c>
      <c r="I9" s="15"/>
      <c r="J9" s="15" t="s">
        <v>19</v>
      </c>
      <c r="K9" s="15" t="s">
        <v>19</v>
      </c>
      <c r="L9" s="15" t="s">
        <v>188</v>
      </c>
      <c r="M9" s="15"/>
      <c r="N9" s="15" t="s">
        <v>184</v>
      </c>
      <c r="O9" s="15" t="s">
        <v>19</v>
      </c>
      <c r="P9" s="31" t="s">
        <v>19</v>
      </c>
      <c r="Q9" s="16" t="s">
        <v>19</v>
      </c>
    </row>
    <row r="10" spans="2:17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9" t="s">
        <v>93</v>
      </c>
    </row>
    <row r="11" spans="2:17" s="4" customFormat="1" ht="18" customHeight="1">
      <c r="B11" s="111" t="s">
        <v>1943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112">
        <v>0</v>
      </c>
      <c r="O11" s="68"/>
      <c r="P11" s="113">
        <v>0</v>
      </c>
      <c r="Q11" s="113">
        <v>0</v>
      </c>
    </row>
    <row r="12" spans="2:17" ht="18" customHeight="1">
      <c r="B12" s="115" t="s">
        <v>196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2:17">
      <c r="B13" s="115" t="s">
        <v>92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2:17">
      <c r="B14" s="115" t="s">
        <v>179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</row>
    <row r="15" spans="2:17">
      <c r="B15" s="115" t="s">
        <v>187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2:17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2:17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</row>
    <row r="18" spans="2:17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</row>
    <row r="19" spans="2:17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</row>
    <row r="20" spans="2:17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  <row r="21" spans="2:17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</row>
    <row r="22" spans="2:17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</row>
    <row r="23" spans="2:17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2:17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</row>
    <row r="25" spans="2:17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</row>
    <row r="26" spans="2:17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</row>
    <row r="27" spans="2:17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2:17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</row>
    <row r="29" spans="2:17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</row>
    <row r="30" spans="2:17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</row>
    <row r="31" spans="2:17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spans="2:17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</row>
    <row r="33" spans="2:17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</row>
    <row r="34" spans="2:17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</row>
    <row r="35" spans="2:17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</row>
    <row r="36" spans="2:17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</row>
    <row r="37" spans="2:17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2:17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2:17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</row>
    <row r="40" spans="2:17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</row>
    <row r="41" spans="2:17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</row>
    <row r="42" spans="2:17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</row>
    <row r="43" spans="2:17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</row>
    <row r="44" spans="2:17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</row>
    <row r="45" spans="2:17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spans="2:17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</row>
    <row r="47" spans="2:17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</row>
    <row r="48" spans="2:17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</row>
    <row r="49" spans="2:17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</row>
    <row r="50" spans="2:17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</row>
    <row r="51" spans="2:17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spans="2:17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</row>
    <row r="53" spans="2:17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</row>
    <row r="54" spans="2:17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</row>
    <row r="55" spans="2:17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</row>
    <row r="56" spans="2:17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</row>
    <row r="57" spans="2:17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</row>
    <row r="58" spans="2:17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</row>
    <row r="59" spans="2:17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</row>
    <row r="60" spans="2:17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</row>
    <row r="61" spans="2:17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</row>
    <row r="62" spans="2:17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</row>
    <row r="63" spans="2:17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</row>
    <row r="64" spans="2:17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</row>
    <row r="65" spans="2:17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</row>
    <row r="66" spans="2:17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</row>
    <row r="67" spans="2:17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</row>
    <row r="68" spans="2:17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</row>
    <row r="69" spans="2:17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</row>
    <row r="70" spans="2:17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</row>
    <row r="71" spans="2:17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</row>
    <row r="72" spans="2:17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</row>
    <row r="73" spans="2:17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</row>
    <row r="74" spans="2:17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</row>
    <row r="75" spans="2:17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</row>
    <row r="76" spans="2:17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</row>
    <row r="77" spans="2:17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</row>
    <row r="78" spans="2:17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</row>
    <row r="79" spans="2:17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</row>
    <row r="80" spans="2:17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</row>
    <row r="81" spans="2:17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</row>
    <row r="82" spans="2:17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</row>
    <row r="83" spans="2:17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</row>
    <row r="84" spans="2:17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</row>
    <row r="85" spans="2:17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</row>
    <row r="86" spans="2:17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</row>
    <row r="87" spans="2:17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</row>
    <row r="88" spans="2:17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</row>
    <row r="89" spans="2:17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</row>
    <row r="90" spans="2:17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</row>
    <row r="91" spans="2:17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</row>
    <row r="92" spans="2:17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</row>
    <row r="93" spans="2:17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</row>
    <row r="94" spans="2:17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</row>
    <row r="95" spans="2:17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</row>
    <row r="96" spans="2:17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</row>
    <row r="97" spans="2:17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</row>
    <row r="98" spans="2:17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</row>
    <row r="99" spans="2:17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</row>
    <row r="100" spans="2:17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</row>
    <row r="101" spans="2:17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</row>
    <row r="102" spans="2:17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</row>
    <row r="103" spans="2:17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</row>
    <row r="104" spans="2:17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</row>
    <row r="105" spans="2:17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</row>
    <row r="106" spans="2:17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</row>
    <row r="107" spans="2:17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</row>
    <row r="108" spans="2:17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</row>
    <row r="109" spans="2:17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</row>
    <row r="110" spans="2:17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</row>
    <row r="111" spans="2:17">
      <c r="B111" s="101"/>
      <c r="C111" s="101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</row>
    <row r="112" spans="2:17">
      <c r="B112" s="101"/>
      <c r="C112" s="101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</row>
    <row r="113" spans="2:17">
      <c r="B113" s="101"/>
      <c r="C113" s="101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</row>
    <row r="114" spans="2:17">
      <c r="B114" s="101"/>
      <c r="C114" s="101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</row>
    <row r="115" spans="2:17">
      <c r="B115" s="101"/>
      <c r="C115" s="101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</row>
    <row r="116" spans="2:17">
      <c r="B116" s="101"/>
      <c r="C116" s="101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</row>
    <row r="117" spans="2:17">
      <c r="B117" s="101"/>
      <c r="C117" s="101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</row>
    <row r="118" spans="2:17">
      <c r="B118" s="101"/>
      <c r="C118" s="101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</row>
    <row r="119" spans="2:17">
      <c r="B119" s="101"/>
      <c r="C119" s="101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</row>
    <row r="120" spans="2:17">
      <c r="B120" s="101"/>
      <c r="C120" s="101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</row>
    <row r="121" spans="2:17">
      <c r="B121" s="101"/>
      <c r="C121" s="101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</row>
    <row r="122" spans="2:17">
      <c r="B122" s="101"/>
      <c r="C122" s="101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</row>
    <row r="123" spans="2:17">
      <c r="B123" s="101"/>
      <c r="C123" s="101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</row>
    <row r="124" spans="2:17">
      <c r="B124" s="101"/>
      <c r="C124" s="101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</row>
    <row r="125" spans="2:17">
      <c r="B125" s="101"/>
      <c r="C125" s="101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</row>
    <row r="126" spans="2:17">
      <c r="B126" s="101"/>
      <c r="C126" s="101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</row>
    <row r="127" spans="2:17">
      <c r="B127" s="101"/>
      <c r="C127" s="101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</row>
    <row r="128" spans="2:17">
      <c r="B128" s="101"/>
      <c r="C128" s="101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</row>
    <row r="129" spans="2:17">
      <c r="B129" s="101"/>
      <c r="C129" s="101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</row>
    <row r="130" spans="2:17">
      <c r="B130" s="101"/>
      <c r="C130" s="101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</row>
    <row r="131" spans="2:17">
      <c r="B131" s="101"/>
      <c r="C131" s="101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</row>
    <row r="132" spans="2:17">
      <c r="B132" s="101"/>
      <c r="C132" s="101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</row>
    <row r="133" spans="2:17">
      <c r="B133" s="101"/>
      <c r="C133" s="101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</row>
    <row r="134" spans="2:17">
      <c r="B134" s="101"/>
      <c r="C134" s="101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</row>
    <row r="135" spans="2:17">
      <c r="B135" s="101"/>
      <c r="C135" s="101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</row>
    <row r="136" spans="2:17">
      <c r="B136" s="101"/>
      <c r="C136" s="101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</row>
    <row r="137" spans="2:17">
      <c r="B137" s="101"/>
      <c r="C137" s="101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</row>
    <row r="138" spans="2:17">
      <c r="B138" s="101"/>
      <c r="C138" s="101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</row>
    <row r="139" spans="2:17">
      <c r="B139" s="101"/>
      <c r="C139" s="101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</row>
    <row r="140" spans="2:17">
      <c r="B140" s="101"/>
      <c r="C140" s="101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</row>
    <row r="141" spans="2:17">
      <c r="B141" s="101"/>
      <c r="C141" s="101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</row>
    <row r="142" spans="2:17">
      <c r="B142" s="101"/>
      <c r="C142" s="101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</row>
    <row r="143" spans="2:17">
      <c r="B143" s="101"/>
      <c r="C143" s="101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</row>
    <row r="144" spans="2:17">
      <c r="B144" s="101"/>
      <c r="C144" s="101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</row>
    <row r="145" spans="2:17">
      <c r="B145" s="101"/>
      <c r="C145" s="101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</row>
    <row r="146" spans="2:17">
      <c r="B146" s="101"/>
      <c r="C146" s="101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</row>
    <row r="147" spans="2:17">
      <c r="B147" s="101"/>
      <c r="C147" s="101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</row>
    <row r="148" spans="2:17">
      <c r="B148" s="101"/>
      <c r="C148" s="101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</row>
    <row r="149" spans="2:17">
      <c r="B149" s="101"/>
      <c r="C149" s="101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</row>
    <row r="150" spans="2:17">
      <c r="B150" s="101"/>
      <c r="C150" s="101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</row>
    <row r="151" spans="2:17">
      <c r="B151" s="101"/>
      <c r="C151" s="101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</row>
    <row r="152" spans="2:17">
      <c r="B152" s="101"/>
      <c r="C152" s="101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</row>
    <row r="153" spans="2:17">
      <c r="B153" s="101"/>
      <c r="C153" s="101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</row>
    <row r="154" spans="2:17">
      <c r="B154" s="101"/>
      <c r="C154" s="101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</row>
    <row r="155" spans="2:17">
      <c r="B155" s="101"/>
      <c r="C155" s="101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</row>
    <row r="156" spans="2:17">
      <c r="B156" s="101"/>
      <c r="C156" s="101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</row>
    <row r="157" spans="2:17">
      <c r="B157" s="101"/>
      <c r="C157" s="101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</row>
    <row r="158" spans="2:17">
      <c r="B158" s="101"/>
      <c r="C158" s="101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</row>
    <row r="159" spans="2:17">
      <c r="B159" s="101"/>
      <c r="C159" s="101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</row>
    <row r="160" spans="2:17">
      <c r="B160" s="101"/>
      <c r="C160" s="101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</row>
    <row r="161" spans="2:17">
      <c r="B161" s="101"/>
      <c r="C161" s="101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</row>
    <row r="162" spans="2:17">
      <c r="B162" s="101"/>
      <c r="C162" s="101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</row>
    <row r="163" spans="2:17">
      <c r="B163" s="101"/>
      <c r="C163" s="101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</row>
    <row r="164" spans="2:17">
      <c r="B164" s="101"/>
      <c r="C164" s="101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</row>
    <row r="165" spans="2:17">
      <c r="B165" s="101"/>
      <c r="C165" s="101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</row>
    <row r="166" spans="2:17">
      <c r="B166" s="101"/>
      <c r="C166" s="101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</row>
    <row r="167" spans="2:17">
      <c r="B167" s="101"/>
      <c r="C167" s="101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</row>
    <row r="168" spans="2:17">
      <c r="B168" s="101"/>
      <c r="C168" s="101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</row>
    <row r="169" spans="2:17">
      <c r="B169" s="101"/>
      <c r="C169" s="101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</row>
    <row r="170" spans="2:17">
      <c r="B170" s="101"/>
      <c r="C170" s="101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</row>
    <row r="171" spans="2:17">
      <c r="B171" s="101"/>
      <c r="C171" s="101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</row>
    <row r="172" spans="2:17">
      <c r="B172" s="101"/>
      <c r="C172" s="101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</row>
    <row r="173" spans="2:17">
      <c r="B173" s="101"/>
      <c r="C173" s="101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</row>
    <row r="174" spans="2:17">
      <c r="B174" s="101"/>
      <c r="C174" s="101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</row>
    <row r="175" spans="2:17">
      <c r="B175" s="101"/>
      <c r="C175" s="101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</row>
    <row r="176" spans="2:17">
      <c r="B176" s="101"/>
      <c r="C176" s="101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</row>
    <row r="177" spans="2:17">
      <c r="B177" s="101"/>
      <c r="C177" s="101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</row>
    <row r="178" spans="2:17">
      <c r="B178" s="101"/>
      <c r="C178" s="101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</row>
    <row r="179" spans="2:17">
      <c r="B179" s="101"/>
      <c r="C179" s="101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</row>
    <row r="180" spans="2:17">
      <c r="B180" s="101"/>
      <c r="C180" s="101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</row>
    <row r="181" spans="2:17">
      <c r="B181" s="101"/>
      <c r="C181" s="101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</row>
    <row r="182" spans="2:17">
      <c r="B182" s="101"/>
      <c r="C182" s="101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</row>
    <row r="183" spans="2:17">
      <c r="B183" s="101"/>
      <c r="C183" s="101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</row>
    <row r="184" spans="2:17">
      <c r="B184" s="101"/>
      <c r="C184" s="101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</row>
    <row r="185" spans="2:17">
      <c r="B185" s="101"/>
      <c r="C185" s="101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</row>
    <row r="186" spans="2:17">
      <c r="B186" s="101"/>
      <c r="C186" s="101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</row>
    <row r="187" spans="2:17">
      <c r="B187" s="101"/>
      <c r="C187" s="101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</row>
    <row r="188" spans="2:17">
      <c r="B188" s="101"/>
      <c r="C188" s="101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</row>
    <row r="189" spans="2:17">
      <c r="B189" s="101"/>
      <c r="C189" s="101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</row>
    <row r="190" spans="2:17">
      <c r="B190" s="101"/>
      <c r="C190" s="101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</row>
    <row r="191" spans="2:17">
      <c r="B191" s="101"/>
      <c r="C191" s="101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</row>
    <row r="192" spans="2:17">
      <c r="B192" s="101"/>
      <c r="C192" s="101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</row>
    <row r="193" spans="2:17">
      <c r="B193" s="101"/>
      <c r="C193" s="101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</row>
    <row r="194" spans="2:17">
      <c r="B194" s="101"/>
      <c r="C194" s="101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</row>
    <row r="195" spans="2:17">
      <c r="B195" s="101"/>
      <c r="C195" s="101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</row>
    <row r="196" spans="2:17">
      <c r="B196" s="101"/>
      <c r="C196" s="101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</row>
    <row r="197" spans="2:17">
      <c r="B197" s="101"/>
      <c r="C197" s="101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</row>
    <row r="198" spans="2:17">
      <c r="B198" s="101"/>
      <c r="C198" s="101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</row>
    <row r="199" spans="2:17">
      <c r="B199" s="101"/>
      <c r="C199" s="101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</row>
    <row r="200" spans="2:17">
      <c r="B200" s="101"/>
      <c r="C200" s="101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</row>
    <row r="201" spans="2:17">
      <c r="B201" s="101"/>
      <c r="C201" s="101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</row>
    <row r="202" spans="2:17">
      <c r="B202" s="101"/>
      <c r="C202" s="101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</row>
    <row r="203" spans="2:17">
      <c r="B203" s="101"/>
      <c r="C203" s="101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</row>
    <row r="204" spans="2:17">
      <c r="B204" s="101"/>
      <c r="C204" s="101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</row>
    <row r="205" spans="2:17">
      <c r="B205" s="101"/>
      <c r="C205" s="101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</row>
    <row r="206" spans="2:17">
      <c r="B206" s="101"/>
      <c r="C206" s="101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</row>
    <row r="207" spans="2:17">
      <c r="B207" s="101"/>
      <c r="C207" s="101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</row>
    <row r="208" spans="2:17">
      <c r="B208" s="101"/>
      <c r="C208" s="101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</row>
    <row r="209" spans="2:17">
      <c r="B209" s="101"/>
      <c r="C209" s="101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</row>
    <row r="210" spans="2:17">
      <c r="B210" s="101"/>
      <c r="C210" s="101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</row>
    <row r="211" spans="2:17">
      <c r="B211" s="101"/>
      <c r="C211" s="101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</row>
    <row r="212" spans="2:17">
      <c r="B212" s="101"/>
      <c r="C212" s="101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</row>
    <row r="213" spans="2:17">
      <c r="B213" s="101"/>
      <c r="C213" s="101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</row>
    <row r="214" spans="2:17">
      <c r="B214" s="101"/>
      <c r="C214" s="101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</row>
    <row r="215" spans="2:17">
      <c r="B215" s="101"/>
      <c r="C215" s="101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</row>
    <row r="216" spans="2:17">
      <c r="B216" s="101"/>
      <c r="C216" s="101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</row>
    <row r="217" spans="2:17">
      <c r="B217" s="101"/>
      <c r="C217" s="101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</row>
    <row r="218" spans="2:17">
      <c r="B218" s="101"/>
      <c r="C218" s="101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</row>
    <row r="219" spans="2:17">
      <c r="B219" s="101"/>
      <c r="C219" s="101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</row>
    <row r="220" spans="2:17">
      <c r="B220" s="101"/>
      <c r="C220" s="101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</row>
    <row r="221" spans="2:17">
      <c r="B221" s="101"/>
      <c r="C221" s="101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</row>
    <row r="222" spans="2:17">
      <c r="B222" s="101"/>
      <c r="C222" s="101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</row>
    <row r="223" spans="2:17">
      <c r="B223" s="101"/>
      <c r="C223" s="101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</row>
    <row r="224" spans="2:17">
      <c r="B224" s="101"/>
      <c r="C224" s="101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</row>
    <row r="225" spans="2:17">
      <c r="B225" s="101"/>
      <c r="C225" s="101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</row>
    <row r="226" spans="2:17">
      <c r="B226" s="101"/>
      <c r="C226" s="101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</row>
    <row r="227" spans="2:17">
      <c r="B227" s="101"/>
      <c r="C227" s="101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</row>
    <row r="228" spans="2:17">
      <c r="B228" s="101"/>
      <c r="C228" s="101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</row>
    <row r="229" spans="2:17">
      <c r="B229" s="101"/>
      <c r="C229" s="101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</row>
    <row r="230" spans="2:17">
      <c r="B230" s="101"/>
      <c r="C230" s="101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</row>
    <row r="231" spans="2:17">
      <c r="B231" s="101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</row>
    <row r="232" spans="2:17">
      <c r="B232" s="101"/>
      <c r="C232" s="101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</row>
    <row r="233" spans="2:17">
      <c r="B233" s="101"/>
      <c r="C233" s="101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</row>
    <row r="234" spans="2:17">
      <c r="B234" s="101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</row>
    <row r="235" spans="2:17">
      <c r="B235" s="101"/>
      <c r="C235" s="101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</row>
    <row r="236" spans="2:17">
      <c r="B236" s="101"/>
      <c r="C236" s="101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</row>
    <row r="237" spans="2:17">
      <c r="B237" s="101"/>
      <c r="C237" s="101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</row>
    <row r="238" spans="2:17">
      <c r="B238" s="101"/>
      <c r="C238" s="101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</row>
    <row r="239" spans="2:17">
      <c r="B239" s="101"/>
      <c r="C239" s="101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</row>
    <row r="240" spans="2:17">
      <c r="B240" s="101"/>
      <c r="C240" s="101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</row>
    <row r="241" spans="2:17">
      <c r="B241" s="101"/>
      <c r="C241" s="101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</row>
    <row r="242" spans="2:17">
      <c r="B242" s="101"/>
      <c r="C242" s="101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</row>
    <row r="243" spans="2:17">
      <c r="B243" s="101"/>
      <c r="C243" s="101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</row>
    <row r="244" spans="2:17">
      <c r="B244" s="101"/>
      <c r="C244" s="101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</row>
    <row r="245" spans="2:17">
      <c r="B245" s="101"/>
      <c r="C245" s="101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</row>
    <row r="246" spans="2:17">
      <c r="B246" s="101"/>
      <c r="C246" s="101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</row>
    <row r="247" spans="2:17">
      <c r="B247" s="101"/>
      <c r="C247" s="101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</row>
    <row r="248" spans="2:17">
      <c r="B248" s="101"/>
      <c r="C248" s="101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</row>
    <row r="249" spans="2:17">
      <c r="B249" s="101"/>
      <c r="C249" s="101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</row>
    <row r="250" spans="2:17">
      <c r="B250" s="101"/>
      <c r="C250" s="101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</row>
    <row r="251" spans="2:17">
      <c r="B251" s="101"/>
      <c r="C251" s="101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</row>
    <row r="252" spans="2:17">
      <c r="B252" s="101"/>
      <c r="C252" s="101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</row>
    <row r="253" spans="2:17">
      <c r="B253" s="101"/>
      <c r="C253" s="101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</row>
    <row r="254" spans="2:17">
      <c r="B254" s="101"/>
      <c r="C254" s="101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</row>
    <row r="255" spans="2:17">
      <c r="B255" s="101"/>
      <c r="C255" s="101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</row>
    <row r="256" spans="2:17">
      <c r="B256" s="101"/>
      <c r="C256" s="101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</row>
    <row r="257" spans="2:17">
      <c r="B257" s="101"/>
      <c r="C257" s="101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</row>
    <row r="258" spans="2:17">
      <c r="B258" s="101"/>
      <c r="C258" s="101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</row>
    <row r="259" spans="2:17">
      <c r="B259" s="101"/>
      <c r="C259" s="101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</row>
    <row r="260" spans="2:17">
      <c r="B260" s="101"/>
      <c r="C260" s="101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</row>
    <row r="261" spans="2:17">
      <c r="B261" s="101"/>
      <c r="C261" s="101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</row>
    <row r="262" spans="2:17">
      <c r="B262" s="101"/>
      <c r="C262" s="101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</row>
    <row r="263" spans="2:17">
      <c r="B263" s="101"/>
      <c r="C263" s="101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</row>
    <row r="264" spans="2:17">
      <c r="B264" s="101"/>
      <c r="C264" s="101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</row>
    <row r="265" spans="2:17">
      <c r="B265" s="101"/>
      <c r="C265" s="101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</row>
    <row r="266" spans="2:17">
      <c r="B266" s="101"/>
      <c r="C266" s="101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</row>
    <row r="267" spans="2:17">
      <c r="B267" s="101"/>
      <c r="C267" s="101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</row>
    <row r="268" spans="2:17">
      <c r="B268" s="101"/>
      <c r="C268" s="101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</row>
    <row r="269" spans="2:17">
      <c r="B269" s="101"/>
      <c r="C269" s="101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</row>
    <row r="270" spans="2:17">
      <c r="B270" s="101"/>
      <c r="C270" s="101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</row>
    <row r="271" spans="2:17">
      <c r="B271" s="101"/>
      <c r="C271" s="101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</row>
    <row r="272" spans="2:17">
      <c r="B272" s="101"/>
      <c r="C272" s="101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</row>
    <row r="273" spans="2:17">
      <c r="B273" s="101"/>
      <c r="C273" s="101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</row>
    <row r="274" spans="2:17">
      <c r="B274" s="101"/>
      <c r="C274" s="101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</row>
    <row r="275" spans="2:17">
      <c r="B275" s="101"/>
      <c r="C275" s="101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</row>
    <row r="276" spans="2:17">
      <c r="B276" s="101"/>
      <c r="C276" s="101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</row>
    <row r="277" spans="2:17">
      <c r="B277" s="101"/>
      <c r="C277" s="101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</row>
    <row r="278" spans="2:17">
      <c r="B278" s="101"/>
      <c r="C278" s="101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</row>
    <row r="279" spans="2:17">
      <c r="B279" s="101"/>
      <c r="C279" s="101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</row>
    <row r="280" spans="2:17">
      <c r="B280" s="101"/>
      <c r="C280" s="101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</row>
    <row r="281" spans="2:17">
      <c r="B281" s="101"/>
      <c r="C281" s="101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</row>
    <row r="282" spans="2:17">
      <c r="B282" s="101"/>
      <c r="C282" s="101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</row>
    <row r="283" spans="2:17">
      <c r="B283" s="101"/>
      <c r="C283" s="101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</row>
    <row r="284" spans="2:17">
      <c r="B284" s="101"/>
      <c r="C284" s="101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</row>
    <row r="285" spans="2:17">
      <c r="B285" s="101"/>
      <c r="C285" s="101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</row>
    <row r="286" spans="2:17">
      <c r="B286" s="101"/>
      <c r="C286" s="101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</row>
    <row r="287" spans="2:17">
      <c r="B287" s="101"/>
      <c r="C287" s="101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</row>
    <row r="288" spans="2:17">
      <c r="B288" s="101"/>
      <c r="C288" s="101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</row>
    <row r="289" spans="2:17">
      <c r="B289" s="101"/>
      <c r="C289" s="101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</row>
    <row r="290" spans="2:17">
      <c r="B290" s="101"/>
      <c r="C290" s="101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</row>
    <row r="291" spans="2:17">
      <c r="B291" s="101"/>
      <c r="C291" s="101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</row>
    <row r="292" spans="2:17">
      <c r="B292" s="101"/>
      <c r="C292" s="101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</row>
    <row r="293" spans="2:17">
      <c r="B293" s="101"/>
      <c r="C293" s="101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</row>
    <row r="294" spans="2:17">
      <c r="B294" s="101"/>
      <c r="C294" s="101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</row>
    <row r="295" spans="2:17">
      <c r="B295" s="101"/>
      <c r="C295" s="101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</row>
    <row r="296" spans="2:17">
      <c r="B296" s="101"/>
      <c r="C296" s="101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</row>
    <row r="297" spans="2:17">
      <c r="B297" s="101"/>
      <c r="C297" s="101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</row>
    <row r="298" spans="2:17">
      <c r="B298" s="101"/>
      <c r="C298" s="101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</row>
    <row r="299" spans="2:17">
      <c r="B299" s="101"/>
      <c r="C299" s="101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</row>
    <row r="300" spans="2:17">
      <c r="B300" s="101"/>
      <c r="C300" s="101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</row>
    <row r="301" spans="2:17">
      <c r="B301" s="101"/>
      <c r="C301" s="101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</row>
    <row r="302" spans="2:17">
      <c r="B302" s="101"/>
      <c r="C302" s="101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</row>
    <row r="303" spans="2:17">
      <c r="B303" s="101"/>
      <c r="C303" s="101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</row>
    <row r="304" spans="2:17">
      <c r="B304" s="101"/>
      <c r="C304" s="101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</row>
    <row r="305" spans="2:17">
      <c r="B305" s="101"/>
      <c r="C305" s="101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</row>
    <row r="306" spans="2:17">
      <c r="B306" s="101"/>
      <c r="C306" s="101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</row>
    <row r="307" spans="2:17">
      <c r="B307" s="101"/>
      <c r="C307" s="101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</row>
    <row r="308" spans="2:17">
      <c r="B308" s="101"/>
      <c r="C308" s="101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</row>
    <row r="309" spans="2:17">
      <c r="B309" s="101"/>
      <c r="C309" s="101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</row>
    <row r="310" spans="2:17">
      <c r="B310" s="101"/>
      <c r="C310" s="101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</row>
    <row r="311" spans="2:17">
      <c r="B311" s="101"/>
      <c r="C311" s="101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</row>
    <row r="312" spans="2:17">
      <c r="B312" s="101"/>
      <c r="C312" s="101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</row>
    <row r="313" spans="2:17">
      <c r="B313" s="101"/>
      <c r="C313" s="101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</row>
    <row r="314" spans="2:17">
      <c r="B314" s="101"/>
      <c r="C314" s="101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</row>
    <row r="315" spans="2:17">
      <c r="B315" s="101"/>
      <c r="C315" s="101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</row>
    <row r="316" spans="2:17">
      <c r="B316" s="101"/>
      <c r="C316" s="101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</row>
    <row r="317" spans="2:17">
      <c r="B317" s="101"/>
      <c r="C317" s="101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</row>
    <row r="318" spans="2:17">
      <c r="B318" s="101"/>
      <c r="C318" s="101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</row>
    <row r="319" spans="2:17">
      <c r="B319" s="101"/>
      <c r="C319" s="101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</row>
    <row r="320" spans="2:17">
      <c r="B320" s="101"/>
      <c r="C320" s="101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</row>
    <row r="321" spans="2:17">
      <c r="B321" s="101"/>
      <c r="C321" s="101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</row>
    <row r="322" spans="2:17">
      <c r="B322" s="101"/>
      <c r="C322" s="101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</row>
    <row r="323" spans="2:17">
      <c r="B323" s="101"/>
      <c r="C323" s="101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</row>
    <row r="324" spans="2:17">
      <c r="B324" s="101"/>
      <c r="C324" s="101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</row>
    <row r="325" spans="2:17">
      <c r="B325" s="101"/>
      <c r="C325" s="101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</row>
    <row r="326" spans="2:17">
      <c r="B326" s="101"/>
      <c r="C326" s="101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</row>
    <row r="327" spans="2:17">
      <c r="B327" s="101"/>
      <c r="C327" s="101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</row>
    <row r="328" spans="2:17">
      <c r="B328" s="101"/>
      <c r="C328" s="101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</row>
    <row r="329" spans="2:17">
      <c r="B329" s="101"/>
      <c r="C329" s="101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</row>
    <row r="330" spans="2:17">
      <c r="B330" s="101"/>
      <c r="C330" s="101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</row>
    <row r="331" spans="2:17">
      <c r="B331" s="101"/>
      <c r="C331" s="101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</row>
    <row r="332" spans="2:17">
      <c r="B332" s="101"/>
      <c r="C332" s="101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</row>
    <row r="333" spans="2:17">
      <c r="B333" s="101"/>
      <c r="C333" s="101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</row>
    <row r="334" spans="2:17">
      <c r="B334" s="101"/>
      <c r="C334" s="101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</row>
    <row r="335" spans="2:17">
      <c r="B335" s="101"/>
      <c r="C335" s="101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</row>
    <row r="336" spans="2:17">
      <c r="B336" s="101"/>
      <c r="C336" s="101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</row>
    <row r="337" spans="2:17">
      <c r="B337" s="101"/>
      <c r="C337" s="101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</row>
    <row r="338" spans="2:17">
      <c r="B338" s="101"/>
      <c r="C338" s="101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</row>
    <row r="339" spans="2:17">
      <c r="B339" s="101"/>
      <c r="C339" s="101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</row>
    <row r="340" spans="2:17">
      <c r="B340" s="101"/>
      <c r="C340" s="101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</row>
    <row r="341" spans="2:17">
      <c r="B341" s="101"/>
      <c r="C341" s="101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</row>
    <row r="342" spans="2:17">
      <c r="B342" s="101"/>
      <c r="C342" s="101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</row>
    <row r="343" spans="2:17">
      <c r="B343" s="101"/>
      <c r="C343" s="101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</row>
    <row r="344" spans="2:17">
      <c r="B344" s="101"/>
      <c r="C344" s="101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</row>
    <row r="345" spans="2:17">
      <c r="B345" s="101"/>
      <c r="C345" s="101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</row>
    <row r="346" spans="2:17">
      <c r="B346" s="101"/>
      <c r="C346" s="101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</row>
    <row r="347" spans="2:17">
      <c r="B347" s="101"/>
      <c r="C347" s="101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</row>
    <row r="348" spans="2:17">
      <c r="B348" s="101"/>
      <c r="C348" s="101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</row>
    <row r="349" spans="2:17">
      <c r="B349" s="101"/>
      <c r="C349" s="101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</row>
    <row r="350" spans="2:17">
      <c r="B350" s="101"/>
      <c r="C350" s="101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</row>
    <row r="351" spans="2:17">
      <c r="B351" s="101"/>
      <c r="C351" s="101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</row>
    <row r="352" spans="2:17">
      <c r="B352" s="101"/>
      <c r="C352" s="101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</row>
    <row r="353" spans="2:17">
      <c r="B353" s="101"/>
      <c r="C353" s="101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</row>
    <row r="354" spans="2:17">
      <c r="B354" s="101"/>
      <c r="C354" s="101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</row>
    <row r="355" spans="2:17">
      <c r="B355" s="101"/>
      <c r="C355" s="101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</row>
    <row r="356" spans="2:17">
      <c r="B356" s="101"/>
      <c r="C356" s="101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</row>
    <row r="357" spans="2:17">
      <c r="B357" s="101"/>
      <c r="C357" s="101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</row>
    <row r="358" spans="2:17">
      <c r="B358" s="101"/>
      <c r="C358" s="101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</row>
    <row r="359" spans="2:17">
      <c r="B359" s="101"/>
      <c r="C359" s="101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</row>
    <row r="360" spans="2:17">
      <c r="B360" s="101"/>
      <c r="C360" s="101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</row>
    <row r="361" spans="2:17">
      <c r="B361" s="101"/>
      <c r="C361" s="101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</row>
    <row r="362" spans="2:17">
      <c r="B362" s="101"/>
      <c r="C362" s="101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</row>
    <row r="363" spans="2:17">
      <c r="B363" s="101"/>
      <c r="C363" s="101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</row>
    <row r="364" spans="2:17">
      <c r="B364" s="101"/>
      <c r="C364" s="101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</row>
    <row r="365" spans="2:17">
      <c r="B365" s="101"/>
      <c r="C365" s="101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</row>
    <row r="366" spans="2:17">
      <c r="B366" s="101"/>
      <c r="C366" s="101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</row>
    <row r="367" spans="2:17">
      <c r="B367" s="101"/>
      <c r="C367" s="101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</row>
    <row r="368" spans="2:17">
      <c r="B368" s="101"/>
      <c r="C368" s="101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</row>
    <row r="369" spans="2:17">
      <c r="B369" s="101"/>
      <c r="C369" s="101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</row>
    <row r="370" spans="2:17">
      <c r="B370" s="101"/>
      <c r="C370" s="101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</row>
    <row r="371" spans="2:17">
      <c r="B371" s="101"/>
      <c r="C371" s="101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</row>
    <row r="372" spans="2:17">
      <c r="B372" s="101"/>
      <c r="C372" s="101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</row>
    <row r="373" spans="2:17">
      <c r="B373" s="101"/>
      <c r="C373" s="101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</row>
    <row r="374" spans="2:17">
      <c r="B374" s="101"/>
      <c r="C374" s="101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</row>
    <row r="375" spans="2:17">
      <c r="B375" s="101"/>
      <c r="C375" s="101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</row>
    <row r="376" spans="2:17">
      <c r="B376" s="101"/>
      <c r="C376" s="101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</row>
    <row r="377" spans="2:17">
      <c r="B377" s="101"/>
      <c r="C377" s="101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</row>
    <row r="378" spans="2:17">
      <c r="B378" s="101"/>
      <c r="C378" s="101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</row>
    <row r="379" spans="2:17">
      <c r="B379" s="101"/>
      <c r="C379" s="101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</row>
    <row r="380" spans="2:17">
      <c r="B380" s="101"/>
      <c r="C380" s="101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</row>
    <row r="381" spans="2:17">
      <c r="B381" s="101"/>
      <c r="C381" s="101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</row>
    <row r="382" spans="2:17">
      <c r="B382" s="101"/>
      <c r="C382" s="101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</row>
    <row r="383" spans="2:17">
      <c r="B383" s="101"/>
      <c r="C383" s="101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</row>
    <row r="384" spans="2:17">
      <c r="B384" s="101"/>
      <c r="C384" s="101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</row>
    <row r="385" spans="2:17">
      <c r="B385" s="101"/>
      <c r="C385" s="101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</row>
    <row r="386" spans="2:17">
      <c r="B386" s="101"/>
      <c r="C386" s="101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</row>
    <row r="387" spans="2:17">
      <c r="B387" s="101"/>
      <c r="C387" s="101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</row>
    <row r="388" spans="2:17">
      <c r="B388" s="101"/>
      <c r="C388" s="101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</row>
    <row r="389" spans="2:17">
      <c r="B389" s="101"/>
      <c r="C389" s="101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</row>
    <row r="390" spans="2:17">
      <c r="B390" s="101"/>
      <c r="C390" s="101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</row>
    <row r="391" spans="2:17">
      <c r="B391" s="101"/>
      <c r="C391" s="101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</row>
    <row r="392" spans="2:17">
      <c r="B392" s="101"/>
      <c r="C392" s="101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</row>
    <row r="393" spans="2:17">
      <c r="B393" s="101"/>
      <c r="C393" s="101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</row>
    <row r="394" spans="2:17">
      <c r="B394" s="101"/>
      <c r="C394" s="101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</row>
    <row r="395" spans="2:17">
      <c r="B395" s="101"/>
      <c r="C395" s="101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</row>
    <row r="396" spans="2:17">
      <c r="B396" s="101"/>
      <c r="C396" s="101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</row>
    <row r="397" spans="2:17">
      <c r="B397" s="101"/>
      <c r="C397" s="101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</row>
    <row r="398" spans="2:17">
      <c r="B398" s="101"/>
      <c r="C398" s="101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</row>
    <row r="399" spans="2:17">
      <c r="B399" s="101"/>
      <c r="C399" s="101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</row>
    <row r="400" spans="2:17">
      <c r="B400" s="101"/>
      <c r="C400" s="101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</row>
    <row r="401" spans="2:17">
      <c r="B401" s="101"/>
      <c r="C401" s="101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</row>
    <row r="402" spans="2:17">
      <c r="B402" s="101"/>
      <c r="C402" s="101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</row>
    <row r="403" spans="2:17">
      <c r="B403" s="101"/>
      <c r="C403" s="101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</row>
    <row r="404" spans="2:17">
      <c r="B404" s="101"/>
      <c r="C404" s="101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</row>
    <row r="405" spans="2:17">
      <c r="B405" s="101"/>
      <c r="C405" s="101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</row>
    <row r="406" spans="2:17">
      <c r="B406" s="101"/>
      <c r="C406" s="101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</row>
    <row r="407" spans="2:17">
      <c r="B407" s="101"/>
      <c r="C407" s="101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</row>
    <row r="408" spans="2:17">
      <c r="B408" s="101"/>
      <c r="C408" s="101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</row>
    <row r="409" spans="2:17">
      <c r="B409" s="101"/>
      <c r="C409" s="101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</row>
    <row r="410" spans="2:17">
      <c r="B410" s="101"/>
      <c r="C410" s="101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</row>
    <row r="411" spans="2:17">
      <c r="B411" s="101"/>
      <c r="C411" s="101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</row>
    <row r="412" spans="2:17">
      <c r="B412" s="101"/>
      <c r="C412" s="101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</row>
    <row r="413" spans="2:17">
      <c r="B413" s="101"/>
      <c r="C413" s="101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</row>
    <row r="414" spans="2:17">
      <c r="B414" s="101"/>
      <c r="C414" s="101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</row>
    <row r="415" spans="2:17">
      <c r="B415" s="101"/>
      <c r="C415" s="101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</row>
    <row r="416" spans="2:17">
      <c r="B416" s="101"/>
      <c r="C416" s="101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</row>
    <row r="417" spans="2:17">
      <c r="B417" s="101"/>
      <c r="C417" s="101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</row>
    <row r="418" spans="2:17">
      <c r="B418" s="101"/>
      <c r="C418" s="101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</row>
    <row r="419" spans="2:17">
      <c r="B419" s="101"/>
      <c r="C419" s="101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</row>
    <row r="420" spans="2:17">
      <c r="B420" s="101"/>
      <c r="C420" s="101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</row>
    <row r="421" spans="2:17">
      <c r="B421" s="101"/>
      <c r="C421" s="101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</row>
    <row r="422" spans="2:17">
      <c r="B422" s="101"/>
      <c r="C422" s="101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</row>
    <row r="423" spans="2:17">
      <c r="B423" s="101"/>
      <c r="C423" s="101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</row>
    <row r="424" spans="2:17">
      <c r="B424" s="101"/>
      <c r="C424" s="101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</row>
    <row r="425" spans="2:17">
      <c r="B425" s="101"/>
      <c r="C425" s="101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</row>
    <row r="426" spans="2:17">
      <c r="B426" s="101"/>
      <c r="C426" s="101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</row>
    <row r="427" spans="2:17">
      <c r="B427" s="101"/>
      <c r="C427" s="101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</row>
    <row r="428" spans="2:17">
      <c r="B428" s="101"/>
      <c r="C428" s="101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</row>
    <row r="429" spans="2:17">
      <c r="B429" s="101"/>
      <c r="C429" s="101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</row>
    <row r="430" spans="2:17">
      <c r="B430" s="101"/>
      <c r="C430" s="101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</row>
    <row r="431" spans="2:17">
      <c r="B431" s="101"/>
      <c r="C431" s="101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</row>
    <row r="432" spans="2:17">
      <c r="B432" s="101"/>
      <c r="C432" s="101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</row>
    <row r="433" spans="2:17">
      <c r="B433" s="101"/>
      <c r="C433" s="101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</row>
    <row r="434" spans="2:17">
      <c r="B434" s="101"/>
      <c r="C434" s="101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</row>
    <row r="435" spans="2:17">
      <c r="B435" s="101"/>
      <c r="C435" s="101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</row>
    <row r="436" spans="2:17">
      <c r="B436" s="101"/>
      <c r="C436" s="101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</row>
    <row r="437" spans="2:17">
      <c r="B437" s="101"/>
      <c r="C437" s="101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</row>
    <row r="438" spans="2:17">
      <c r="B438" s="101"/>
      <c r="C438" s="101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</row>
    <row r="439" spans="2:17">
      <c r="B439" s="101"/>
      <c r="C439" s="101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</row>
    <row r="440" spans="2:17">
      <c r="B440" s="101"/>
      <c r="C440" s="101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</row>
    <row r="441" spans="2:17">
      <c r="B441" s="101"/>
      <c r="C441" s="101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</row>
    <row r="442" spans="2:17">
      <c r="B442" s="101"/>
      <c r="C442" s="101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</row>
    <row r="443" spans="2:17">
      <c r="B443" s="101"/>
      <c r="C443" s="101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</row>
    <row r="444" spans="2:17">
      <c r="B444" s="101"/>
      <c r="C444" s="101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</row>
    <row r="445" spans="2:17">
      <c r="B445" s="101"/>
      <c r="C445" s="101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</row>
    <row r="446" spans="2:17">
      <c r="B446" s="101"/>
      <c r="C446" s="101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</row>
    <row r="447" spans="2:17">
      <c r="B447" s="101"/>
      <c r="C447" s="101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</row>
    <row r="448" spans="2:17">
      <c r="B448" s="101"/>
      <c r="C448" s="101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</row>
    <row r="449" spans="2:17">
      <c r="B449" s="101"/>
      <c r="C449" s="101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</row>
    <row r="450" spans="2:17">
      <c r="B450" s="101"/>
      <c r="C450" s="101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</row>
    <row r="451" spans="2:17">
      <c r="B451" s="101"/>
      <c r="C451" s="101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</row>
    <row r="452" spans="2:17">
      <c r="B452" s="101"/>
      <c r="C452" s="101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</row>
    <row r="453" spans="2:17">
      <c r="B453" s="101"/>
      <c r="C453" s="101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</row>
    <row r="454" spans="2:17">
      <c r="B454" s="101"/>
      <c r="C454" s="101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</row>
    <row r="455" spans="2:17">
      <c r="B455" s="101"/>
      <c r="C455" s="101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</row>
    <row r="456" spans="2:17">
      <c r="B456" s="101"/>
      <c r="C456" s="101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</row>
    <row r="457" spans="2:17">
      <c r="B457" s="101"/>
      <c r="C457" s="101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</row>
    <row r="458" spans="2:17">
      <c r="B458" s="101"/>
      <c r="C458" s="101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</row>
    <row r="459" spans="2:17">
      <c r="B459" s="101"/>
      <c r="C459" s="101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</row>
    <row r="460" spans="2:17">
      <c r="B460" s="101"/>
      <c r="C460" s="101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</row>
    <row r="461" spans="2:17">
      <c r="B461" s="101"/>
      <c r="C461" s="101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</row>
    <row r="462" spans="2:17">
      <c r="B462" s="101"/>
      <c r="C462" s="101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</row>
    <row r="463" spans="2:17">
      <c r="B463" s="101"/>
      <c r="C463" s="101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</row>
    <row r="464" spans="2:17">
      <c r="B464" s="101"/>
      <c r="C464" s="101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</row>
    <row r="465" spans="2:17">
      <c r="B465" s="101"/>
      <c r="C465" s="101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</row>
    <row r="466" spans="2:17">
      <c r="B466" s="101"/>
      <c r="C466" s="101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</row>
    <row r="467" spans="2:17">
      <c r="B467" s="101"/>
      <c r="C467" s="101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</row>
    <row r="468" spans="2:17">
      <c r="B468" s="101"/>
      <c r="C468" s="101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</row>
    <row r="469" spans="2:17">
      <c r="B469" s="101"/>
      <c r="C469" s="101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</row>
    <row r="470" spans="2:17">
      <c r="B470" s="101"/>
      <c r="C470" s="101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</row>
    <row r="471" spans="2:17">
      <c r="B471" s="101"/>
      <c r="C471" s="101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</row>
    <row r="472" spans="2:17">
      <c r="B472" s="101"/>
      <c r="C472" s="101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</row>
    <row r="473" spans="2:17">
      <c r="B473" s="101"/>
      <c r="C473" s="101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</row>
    <row r="474" spans="2:17">
      <c r="B474" s="101"/>
      <c r="C474" s="101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</row>
    <row r="475" spans="2:17">
      <c r="B475" s="101"/>
      <c r="C475" s="101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</row>
    <row r="476" spans="2:17">
      <c r="B476" s="101"/>
      <c r="C476" s="101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</row>
    <row r="477" spans="2:17">
      <c r="B477" s="101"/>
      <c r="C477" s="101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</row>
    <row r="478" spans="2:17">
      <c r="B478" s="101"/>
      <c r="C478" s="101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</row>
    <row r="479" spans="2:17">
      <c r="B479" s="101"/>
      <c r="C479" s="101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</row>
    <row r="480" spans="2:17">
      <c r="B480" s="101"/>
      <c r="C480" s="101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</row>
    <row r="481" spans="2:17">
      <c r="B481" s="101"/>
      <c r="C481" s="101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</row>
    <row r="482" spans="2:17">
      <c r="B482" s="101"/>
      <c r="C482" s="101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</row>
    <row r="483" spans="2:17">
      <c r="B483" s="101"/>
      <c r="C483" s="101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</row>
    <row r="484" spans="2:17">
      <c r="B484" s="101"/>
      <c r="C484" s="101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</row>
    <row r="485" spans="2:17">
      <c r="B485" s="101"/>
      <c r="C485" s="101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</row>
    <row r="486" spans="2:17">
      <c r="B486" s="101"/>
      <c r="C486" s="101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</row>
    <row r="487" spans="2:17">
      <c r="B487" s="101"/>
      <c r="C487" s="101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</row>
    <row r="488" spans="2:17">
      <c r="B488" s="101"/>
      <c r="C488" s="101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</row>
    <row r="489" spans="2:17">
      <c r="B489" s="101"/>
      <c r="C489" s="101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</row>
    <row r="490" spans="2:17">
      <c r="B490" s="101"/>
      <c r="C490" s="101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</row>
    <row r="491" spans="2:17">
      <c r="B491" s="101"/>
      <c r="C491" s="101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</row>
    <row r="492" spans="2:17">
      <c r="B492" s="101"/>
      <c r="C492" s="101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</row>
    <row r="493" spans="2:17">
      <c r="B493" s="101"/>
      <c r="C493" s="101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</row>
    <row r="494" spans="2:17">
      <c r="B494" s="101"/>
      <c r="C494" s="101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</row>
    <row r="495" spans="2:17">
      <c r="B495" s="101"/>
      <c r="C495" s="101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</row>
    <row r="496" spans="2:17">
      <c r="B496" s="101"/>
      <c r="C496" s="101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</row>
    <row r="497" spans="2:17">
      <c r="B497" s="101"/>
      <c r="C497" s="101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</row>
    <row r="498" spans="2:17">
      <c r="B498" s="101"/>
      <c r="C498" s="101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</row>
    <row r="499" spans="2:17">
      <c r="B499" s="101"/>
      <c r="C499" s="101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</row>
    <row r="500" spans="2:17">
      <c r="B500" s="101"/>
      <c r="C500" s="101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</row>
    <row r="501" spans="2:17">
      <c r="B501" s="101"/>
      <c r="C501" s="101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</row>
    <row r="502" spans="2:17">
      <c r="B502" s="101"/>
      <c r="C502" s="101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</row>
    <row r="503" spans="2:17">
      <c r="B503" s="101"/>
      <c r="C503" s="101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</row>
    <row r="504" spans="2:17">
      <c r="B504" s="101"/>
      <c r="C504" s="101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</row>
    <row r="505" spans="2:17">
      <c r="B505" s="101"/>
      <c r="C505" s="101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</row>
    <row r="506" spans="2:17">
      <c r="B506" s="101"/>
      <c r="C506" s="101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</row>
    <row r="507" spans="2:17">
      <c r="B507" s="101"/>
      <c r="C507" s="101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</row>
    <row r="508" spans="2:17">
      <c r="B508" s="101"/>
      <c r="C508" s="101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</row>
    <row r="509" spans="2:17">
      <c r="B509" s="101"/>
      <c r="C509" s="101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</row>
    <row r="510" spans="2:17">
      <c r="B510" s="101"/>
      <c r="C510" s="101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</row>
    <row r="511" spans="2:17">
      <c r="B511" s="101"/>
      <c r="C511" s="101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</row>
    <row r="512" spans="2:17">
      <c r="B512" s="101"/>
      <c r="C512" s="101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</row>
    <row r="513" spans="2:17">
      <c r="B513" s="101"/>
      <c r="C513" s="101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</row>
    <row r="514" spans="2:17">
      <c r="B514" s="101"/>
      <c r="C514" s="101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</row>
    <row r="515" spans="2:17">
      <c r="B515" s="101"/>
      <c r="C515" s="101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</row>
    <row r="516" spans="2:17">
      <c r="B516" s="101"/>
      <c r="C516" s="101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</row>
    <row r="517" spans="2:17">
      <c r="B517" s="101"/>
      <c r="C517" s="101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</row>
    <row r="518" spans="2:17">
      <c r="B518" s="101"/>
      <c r="C518" s="101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</row>
    <row r="519" spans="2:17">
      <c r="B519" s="101"/>
      <c r="C519" s="101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</row>
    <row r="520" spans="2:17">
      <c r="B520" s="101"/>
      <c r="C520" s="101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</row>
    <row r="521" spans="2:17">
      <c r="B521" s="101"/>
      <c r="C521" s="101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</row>
    <row r="522" spans="2:17">
      <c r="B522" s="101"/>
      <c r="C522" s="101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</row>
    <row r="523" spans="2:17">
      <c r="B523" s="101"/>
      <c r="C523" s="101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</row>
    <row r="524" spans="2:17">
      <c r="B524" s="101"/>
      <c r="C524" s="101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</row>
    <row r="525" spans="2:17">
      <c r="B525" s="101"/>
      <c r="C525" s="101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</row>
    <row r="526" spans="2:17">
      <c r="B526" s="101"/>
      <c r="C526" s="101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</row>
    <row r="527" spans="2:17">
      <c r="B527" s="101"/>
      <c r="C527" s="101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</row>
    <row r="528" spans="2:17">
      <c r="B528" s="101"/>
      <c r="C528" s="101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</row>
    <row r="529" spans="2:17">
      <c r="B529" s="101"/>
      <c r="C529" s="101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</row>
    <row r="530" spans="2:17">
      <c r="B530" s="101"/>
      <c r="C530" s="101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</row>
    <row r="531" spans="2:17">
      <c r="B531" s="101"/>
      <c r="C531" s="101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</row>
    <row r="532" spans="2:17">
      <c r="B532" s="101"/>
      <c r="C532" s="101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</row>
    <row r="533" spans="2:17">
      <c r="B533" s="101"/>
      <c r="C533" s="101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</row>
    <row r="534" spans="2:17">
      <c r="B534" s="101"/>
      <c r="C534" s="101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</row>
    <row r="535" spans="2:17">
      <c r="B535" s="101"/>
      <c r="C535" s="101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</row>
    <row r="536" spans="2:17">
      <c r="B536" s="101"/>
      <c r="C536" s="101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</row>
    <row r="537" spans="2:17">
      <c r="B537" s="101"/>
      <c r="C537" s="101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</row>
    <row r="538" spans="2:17">
      <c r="B538" s="101"/>
      <c r="C538" s="101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</row>
    <row r="539" spans="2:17">
      <c r="B539" s="101"/>
      <c r="C539" s="101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</row>
    <row r="540" spans="2:17">
      <c r="B540" s="101"/>
      <c r="C540" s="101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</row>
    <row r="541" spans="2:17">
      <c r="B541" s="101"/>
      <c r="C541" s="101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</row>
    <row r="542" spans="2:17">
      <c r="B542" s="101"/>
      <c r="C542" s="101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</row>
    <row r="543" spans="2:17">
      <c r="B543" s="101"/>
      <c r="C543" s="101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</row>
    <row r="544" spans="2:17">
      <c r="B544" s="101"/>
      <c r="C544" s="101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</row>
    <row r="545" spans="2:17">
      <c r="B545" s="101"/>
      <c r="C545" s="101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</row>
    <row r="546" spans="2:17">
      <c r="B546" s="101"/>
      <c r="C546" s="101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</row>
    <row r="547" spans="2:17">
      <c r="B547" s="101"/>
      <c r="C547" s="101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</row>
    <row r="548" spans="2:17">
      <c r="B548" s="101"/>
      <c r="C548" s="101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</row>
    <row r="549" spans="2:17">
      <c r="B549" s="101"/>
      <c r="C549" s="101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</row>
    <row r="550" spans="2:17">
      <c r="B550" s="101"/>
      <c r="C550" s="101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</row>
    <row r="551" spans="2:17">
      <c r="B551" s="101"/>
      <c r="C551" s="101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</row>
    <row r="552" spans="2:17">
      <c r="B552" s="101"/>
      <c r="C552" s="101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</row>
    <row r="553" spans="2:17">
      <c r="B553" s="101"/>
      <c r="C553" s="101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</row>
    <row r="554" spans="2:17">
      <c r="B554" s="101"/>
      <c r="C554" s="101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</row>
    <row r="555" spans="2:17">
      <c r="B555" s="101"/>
      <c r="C555" s="101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</row>
    <row r="556" spans="2:17">
      <c r="B556" s="101"/>
      <c r="C556" s="101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</row>
    <row r="557" spans="2:17">
      <c r="B557" s="101"/>
      <c r="C557" s="101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</row>
    <row r="558" spans="2:17">
      <c r="B558" s="101"/>
      <c r="C558" s="101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</row>
    <row r="559" spans="2:17">
      <c r="D559" s="1"/>
    </row>
    <row r="560" spans="2:17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</sheetData>
  <sheetProtection sheet="1" objects="1" scenarios="1"/>
  <mergeCells count="2">
    <mergeCell ref="B6:Q6"/>
    <mergeCell ref="B7:Q7"/>
  </mergeCells>
  <phoneticPr fontId="3" type="noConversion"/>
  <conditionalFormatting sqref="B16:B110">
    <cfRule type="cellIs" dxfId="5" priority="1" operator="equal">
      <formula>"NR3"</formula>
    </cfRule>
  </conditionalFormatting>
  <dataValidations count="1">
    <dataValidation allowBlank="1" showInputMessage="1" showErrorMessage="1" sqref="C5:C1048576 A1:B1048576 D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>
    <tabColor indexed="52"/>
    <pageSetUpPr fitToPage="1"/>
  </sheetPr>
  <dimension ref="B1:R1066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49.42578125" style="2" bestFit="1" customWidth="1"/>
    <col min="4" max="5" width="6.5703125" style="2" bestFit="1" customWidth="1"/>
    <col min="6" max="6" width="4.5703125" style="1" bestFit="1" customWidth="1"/>
    <col min="7" max="7" width="7.140625" style="1" bestFit="1" customWidth="1"/>
    <col min="8" max="8" width="7.85546875" style="1" bestFit="1" customWidth="1"/>
    <col min="9" max="9" width="5.140625" style="1" bestFit="1" customWidth="1"/>
    <col min="10" max="10" width="4.5703125" style="1" bestFit="1" customWidth="1"/>
    <col min="11" max="11" width="5.28515625" style="1" bestFit="1" customWidth="1"/>
    <col min="12" max="12" width="6.7109375" style="1" bestFit="1" customWidth="1"/>
    <col min="13" max="13" width="7.5703125" style="1" bestFit="1" customWidth="1"/>
    <col min="14" max="14" width="7" style="1" bestFit="1" customWidth="1"/>
    <col min="15" max="15" width="6.42578125" style="1" bestFit="1" customWidth="1"/>
    <col min="16" max="16" width="8" style="1" bestFit="1" customWidth="1"/>
    <col min="17" max="17" width="10" style="1" bestFit="1" customWidth="1"/>
    <col min="18" max="18" width="9" style="1" customWidth="1"/>
    <col min="19" max="16384" width="9.140625" style="1"/>
  </cols>
  <sheetData>
    <row r="1" spans="2:18">
      <c r="B1" s="46" t="s">
        <v>125</v>
      </c>
      <c r="C1" s="67" t="s" vm="1">
        <v>203</v>
      </c>
    </row>
    <row r="2" spans="2:18">
      <c r="B2" s="46" t="s">
        <v>124</v>
      </c>
      <c r="C2" s="67" t="s">
        <v>204</v>
      </c>
    </row>
    <row r="3" spans="2:18">
      <c r="B3" s="46" t="s">
        <v>126</v>
      </c>
      <c r="C3" s="67" t="s">
        <v>205</v>
      </c>
    </row>
    <row r="4" spans="2:18">
      <c r="B4" s="46" t="s">
        <v>127</v>
      </c>
      <c r="C4" s="67">
        <v>2142</v>
      </c>
    </row>
    <row r="6" spans="2:18" ht="26.25" customHeight="1">
      <c r="B6" s="138" t="s">
        <v>154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40"/>
    </row>
    <row r="7" spans="2:18" s="3" customFormat="1" ht="78.75">
      <c r="B7" s="47" t="s">
        <v>96</v>
      </c>
      <c r="C7" s="48" t="s">
        <v>166</v>
      </c>
      <c r="D7" s="48" t="s">
        <v>35</v>
      </c>
      <c r="E7" s="48" t="s">
        <v>97</v>
      </c>
      <c r="F7" s="48" t="s">
        <v>14</v>
      </c>
      <c r="G7" s="48" t="s">
        <v>84</v>
      </c>
      <c r="H7" s="48" t="s">
        <v>50</v>
      </c>
      <c r="I7" s="48" t="s">
        <v>17</v>
      </c>
      <c r="J7" s="48" t="s">
        <v>202</v>
      </c>
      <c r="K7" s="48" t="s">
        <v>83</v>
      </c>
      <c r="L7" s="48" t="s">
        <v>30</v>
      </c>
      <c r="M7" s="48" t="s">
        <v>18</v>
      </c>
      <c r="N7" s="48" t="s">
        <v>181</v>
      </c>
      <c r="O7" s="48" t="s">
        <v>180</v>
      </c>
      <c r="P7" s="48" t="s">
        <v>91</v>
      </c>
      <c r="Q7" s="48" t="s">
        <v>128</v>
      </c>
      <c r="R7" s="50" t="s">
        <v>130</v>
      </c>
    </row>
    <row r="8" spans="2:18" s="3" customFormat="1" ht="24" customHeight="1">
      <c r="B8" s="14"/>
      <c r="C8" s="57"/>
      <c r="D8" s="15"/>
      <c r="E8" s="15"/>
      <c r="F8" s="15"/>
      <c r="G8" s="15" t="s">
        <v>21</v>
      </c>
      <c r="H8" s="15"/>
      <c r="I8" s="15" t="s">
        <v>20</v>
      </c>
      <c r="J8" s="15"/>
      <c r="K8" s="15"/>
      <c r="L8" s="15" t="s">
        <v>19</v>
      </c>
      <c r="M8" s="15" t="s">
        <v>19</v>
      </c>
      <c r="N8" s="15" t="s">
        <v>188</v>
      </c>
      <c r="O8" s="15"/>
      <c r="P8" s="15" t="s">
        <v>184</v>
      </c>
      <c r="Q8" s="15" t="s">
        <v>19</v>
      </c>
      <c r="R8" s="16" t="s">
        <v>19</v>
      </c>
    </row>
    <row r="9" spans="2:18" s="4" customFormat="1" ht="18" customHeight="1">
      <c r="B9" s="17"/>
      <c r="C9" s="12" t="s">
        <v>0</v>
      </c>
      <c r="D9" s="12" t="s">
        <v>1</v>
      </c>
      <c r="E9" s="12" t="s">
        <v>2</v>
      </c>
      <c r="F9" s="12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8" t="s">
        <v>13</v>
      </c>
      <c r="Q9" s="18" t="s">
        <v>93</v>
      </c>
      <c r="R9" s="19" t="s">
        <v>94</v>
      </c>
    </row>
    <row r="10" spans="2:18" s="4" customFormat="1" ht="18" customHeight="1">
      <c r="B10" s="111" t="s">
        <v>1945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112">
        <v>0</v>
      </c>
      <c r="Q10" s="113">
        <v>0</v>
      </c>
      <c r="R10" s="113">
        <v>0</v>
      </c>
    </row>
    <row r="11" spans="2:18" ht="21.75" customHeight="1">
      <c r="B11" s="115" t="s">
        <v>196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2" spans="2:18">
      <c r="B12" s="115" t="s">
        <v>92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</row>
    <row r="13" spans="2:18">
      <c r="B13" s="115" t="s">
        <v>179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</row>
    <row r="14" spans="2:18">
      <c r="B14" s="115" t="s">
        <v>187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</row>
    <row r="15" spans="2:18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</row>
    <row r="16" spans="2:18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</row>
    <row r="17" spans="2:18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</row>
    <row r="18" spans="2:18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</row>
    <row r="19" spans="2:18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</row>
    <row r="20" spans="2:18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</row>
    <row r="21" spans="2:18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</row>
    <row r="22" spans="2:18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</row>
    <row r="23" spans="2:18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</row>
    <row r="24" spans="2:18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</row>
    <row r="25" spans="2:18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</row>
    <row r="26" spans="2:18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</row>
    <row r="27" spans="2:18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</row>
    <row r="28" spans="2:18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</row>
    <row r="29" spans="2:18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</row>
    <row r="30" spans="2:18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2:18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</row>
    <row r="32" spans="2:18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2:18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</row>
    <row r="34" spans="2:18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5" spans="2:18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</row>
    <row r="36" spans="2:18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</row>
    <row r="37" spans="2:18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</row>
    <row r="38" spans="2:18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</row>
    <row r="39" spans="2:18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</row>
    <row r="40" spans="2:18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</row>
    <row r="41" spans="2:18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</row>
    <row r="42" spans="2:18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</row>
    <row r="43" spans="2:18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</row>
    <row r="44" spans="2:18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</row>
    <row r="45" spans="2:18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</row>
    <row r="46" spans="2:18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</row>
    <row r="47" spans="2:18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</row>
    <row r="48" spans="2:18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spans="2:18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</row>
    <row r="50" spans="2:18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</row>
    <row r="51" spans="2:18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</row>
    <row r="52" spans="2:18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</row>
    <row r="53" spans="2:18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</row>
    <row r="54" spans="2:18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2:18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</row>
    <row r="56" spans="2:18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</row>
    <row r="57" spans="2:18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</row>
    <row r="58" spans="2:18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</row>
    <row r="59" spans="2:18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</row>
    <row r="60" spans="2:18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</row>
    <row r="61" spans="2:18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</row>
    <row r="62" spans="2:18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</row>
    <row r="63" spans="2:18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</row>
    <row r="64" spans="2:18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</row>
    <row r="65" spans="2:18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</row>
    <row r="66" spans="2:18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</row>
    <row r="67" spans="2:18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</row>
    <row r="68" spans="2:18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</row>
    <row r="69" spans="2:18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</row>
    <row r="70" spans="2:18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</row>
    <row r="71" spans="2:18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</row>
    <row r="72" spans="2:18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</row>
    <row r="73" spans="2:18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</row>
    <row r="74" spans="2:18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</row>
    <row r="75" spans="2:18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</row>
    <row r="76" spans="2:18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</row>
    <row r="77" spans="2:18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</row>
    <row r="78" spans="2:18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</row>
    <row r="79" spans="2:18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</row>
    <row r="80" spans="2:18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</row>
    <row r="81" spans="2:18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</row>
    <row r="82" spans="2:18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</row>
    <row r="83" spans="2:18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</row>
    <row r="84" spans="2:18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</row>
    <row r="85" spans="2:18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</row>
    <row r="86" spans="2:18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</row>
    <row r="87" spans="2:18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</row>
    <row r="88" spans="2:18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</row>
    <row r="89" spans="2:18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</row>
    <row r="90" spans="2:18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</row>
    <row r="91" spans="2:18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</row>
    <row r="92" spans="2:18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</row>
    <row r="93" spans="2:18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</row>
    <row r="94" spans="2:18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</row>
    <row r="95" spans="2:18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</row>
    <row r="96" spans="2:18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</row>
    <row r="97" spans="2:18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</row>
    <row r="98" spans="2:18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</row>
    <row r="99" spans="2:18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</row>
    <row r="100" spans="2:18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</row>
    <row r="101" spans="2:18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</row>
    <row r="102" spans="2:18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</row>
    <row r="103" spans="2:18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</row>
    <row r="104" spans="2:18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</row>
    <row r="105" spans="2:18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</row>
    <row r="106" spans="2:18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</row>
    <row r="107" spans="2:18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</row>
    <row r="108" spans="2:18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</row>
    <row r="109" spans="2:18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</row>
    <row r="110" spans="2:18">
      <c r="B110" s="101"/>
      <c r="C110" s="101"/>
      <c r="D110" s="101"/>
      <c r="E110" s="101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</row>
    <row r="111" spans="2:18">
      <c r="B111" s="101"/>
      <c r="C111" s="101"/>
      <c r="D111" s="101"/>
      <c r="E111" s="101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</row>
    <row r="112" spans="2:18">
      <c r="B112" s="101"/>
      <c r="C112" s="101"/>
      <c r="D112" s="101"/>
      <c r="E112" s="101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</row>
    <row r="113" spans="2:18">
      <c r="B113" s="101"/>
      <c r="C113" s="101"/>
      <c r="D113" s="101"/>
      <c r="E113" s="101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</row>
    <row r="114" spans="2:18">
      <c r="B114" s="101"/>
      <c r="C114" s="101"/>
      <c r="D114" s="101"/>
      <c r="E114" s="101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</row>
    <row r="115" spans="2:18">
      <c r="B115" s="101"/>
      <c r="C115" s="101"/>
      <c r="D115" s="101"/>
      <c r="E115" s="101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</row>
    <row r="116" spans="2:18">
      <c r="B116" s="101"/>
      <c r="C116" s="101"/>
      <c r="D116" s="101"/>
      <c r="E116" s="101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</row>
    <row r="117" spans="2:18">
      <c r="B117" s="101"/>
      <c r="C117" s="101"/>
      <c r="D117" s="101"/>
      <c r="E117" s="101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</row>
    <row r="118" spans="2:18">
      <c r="B118" s="101"/>
      <c r="C118" s="101"/>
      <c r="D118" s="101"/>
      <c r="E118" s="101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</row>
    <row r="119" spans="2:18">
      <c r="B119" s="101"/>
      <c r="C119" s="101"/>
      <c r="D119" s="101"/>
      <c r="E119" s="101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</row>
    <row r="120" spans="2:18">
      <c r="B120" s="101"/>
      <c r="C120" s="101"/>
      <c r="D120" s="101"/>
      <c r="E120" s="101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</row>
    <row r="121" spans="2:18">
      <c r="B121" s="101"/>
      <c r="C121" s="101"/>
      <c r="D121" s="101"/>
      <c r="E121" s="101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</row>
    <row r="122" spans="2:18">
      <c r="B122" s="101"/>
      <c r="C122" s="101"/>
      <c r="D122" s="101"/>
      <c r="E122" s="101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</row>
    <row r="123" spans="2:18">
      <c r="B123" s="101"/>
      <c r="C123" s="101"/>
      <c r="D123" s="101"/>
      <c r="E123" s="101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</row>
    <row r="124" spans="2:18">
      <c r="B124" s="101"/>
      <c r="C124" s="101"/>
      <c r="D124" s="101"/>
      <c r="E124" s="101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</row>
    <row r="125" spans="2:18">
      <c r="B125" s="101"/>
      <c r="C125" s="101"/>
      <c r="D125" s="101"/>
      <c r="E125" s="101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</row>
    <row r="126" spans="2:18">
      <c r="B126" s="101"/>
      <c r="C126" s="101"/>
      <c r="D126" s="101"/>
      <c r="E126" s="101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</row>
    <row r="127" spans="2:18">
      <c r="B127" s="101"/>
      <c r="C127" s="101"/>
      <c r="D127" s="101"/>
      <c r="E127" s="101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</row>
    <row r="128" spans="2:18">
      <c r="B128" s="101"/>
      <c r="C128" s="101"/>
      <c r="D128" s="101"/>
      <c r="E128" s="101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</row>
    <row r="129" spans="2:18">
      <c r="B129" s="101"/>
      <c r="C129" s="101"/>
      <c r="D129" s="101"/>
      <c r="E129" s="101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</row>
    <row r="130" spans="2:18">
      <c r="B130" s="101"/>
      <c r="C130" s="101"/>
      <c r="D130" s="101"/>
      <c r="E130" s="101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</row>
    <row r="131" spans="2:18">
      <c r="B131" s="101"/>
      <c r="C131" s="101"/>
      <c r="D131" s="101"/>
      <c r="E131" s="101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</row>
    <row r="132" spans="2:18">
      <c r="B132" s="101"/>
      <c r="C132" s="101"/>
      <c r="D132" s="101"/>
      <c r="E132" s="101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</row>
    <row r="133" spans="2:18">
      <c r="B133" s="101"/>
      <c r="C133" s="101"/>
      <c r="D133" s="101"/>
      <c r="E133" s="101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</row>
    <row r="134" spans="2:18">
      <c r="B134" s="101"/>
      <c r="C134" s="101"/>
      <c r="D134" s="101"/>
      <c r="E134" s="101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</row>
    <row r="135" spans="2:18">
      <c r="B135" s="101"/>
      <c r="C135" s="101"/>
      <c r="D135" s="101"/>
      <c r="E135" s="101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</row>
    <row r="136" spans="2:18">
      <c r="B136" s="101"/>
      <c r="C136" s="101"/>
      <c r="D136" s="101"/>
      <c r="E136" s="101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</row>
    <row r="137" spans="2:18">
      <c r="B137" s="101"/>
      <c r="C137" s="101"/>
      <c r="D137" s="101"/>
      <c r="E137" s="101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</row>
    <row r="138" spans="2:18">
      <c r="B138" s="101"/>
      <c r="C138" s="101"/>
      <c r="D138" s="101"/>
      <c r="E138" s="101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</row>
    <row r="139" spans="2:18">
      <c r="B139" s="101"/>
      <c r="C139" s="101"/>
      <c r="D139" s="101"/>
      <c r="E139" s="101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</row>
    <row r="140" spans="2:18">
      <c r="B140" s="101"/>
      <c r="C140" s="101"/>
      <c r="D140" s="101"/>
      <c r="E140" s="101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</row>
    <row r="141" spans="2:18">
      <c r="B141" s="101"/>
      <c r="C141" s="101"/>
      <c r="D141" s="101"/>
      <c r="E141" s="101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</row>
    <row r="142" spans="2:18">
      <c r="B142" s="101"/>
      <c r="C142" s="101"/>
      <c r="D142" s="101"/>
      <c r="E142" s="101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</row>
    <row r="143" spans="2:18">
      <c r="B143" s="101"/>
      <c r="C143" s="101"/>
      <c r="D143" s="101"/>
      <c r="E143" s="101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</row>
    <row r="144" spans="2:18">
      <c r="B144" s="101"/>
      <c r="C144" s="101"/>
      <c r="D144" s="101"/>
      <c r="E144" s="101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</row>
    <row r="145" spans="2:18">
      <c r="B145" s="101"/>
      <c r="C145" s="101"/>
      <c r="D145" s="101"/>
      <c r="E145" s="101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</row>
    <row r="146" spans="2:18">
      <c r="B146" s="101"/>
      <c r="C146" s="101"/>
      <c r="D146" s="101"/>
      <c r="E146" s="101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</row>
    <row r="147" spans="2:18">
      <c r="B147" s="101"/>
      <c r="C147" s="101"/>
      <c r="D147" s="101"/>
      <c r="E147" s="101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</row>
    <row r="148" spans="2:18">
      <c r="B148" s="101"/>
      <c r="C148" s="101"/>
      <c r="D148" s="101"/>
      <c r="E148" s="101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</row>
    <row r="149" spans="2:18">
      <c r="B149" s="101"/>
      <c r="C149" s="101"/>
      <c r="D149" s="101"/>
      <c r="E149" s="101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</row>
    <row r="150" spans="2:18">
      <c r="B150" s="101"/>
      <c r="C150" s="101"/>
      <c r="D150" s="101"/>
      <c r="E150" s="101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</row>
    <row r="151" spans="2:18">
      <c r="B151" s="101"/>
      <c r="C151" s="101"/>
      <c r="D151" s="101"/>
      <c r="E151" s="101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</row>
    <row r="152" spans="2:18">
      <c r="B152" s="101"/>
      <c r="C152" s="101"/>
      <c r="D152" s="101"/>
      <c r="E152" s="101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</row>
    <row r="153" spans="2:18">
      <c r="B153" s="101"/>
      <c r="C153" s="101"/>
      <c r="D153" s="101"/>
      <c r="E153" s="101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</row>
    <row r="154" spans="2:18">
      <c r="B154" s="101"/>
      <c r="C154" s="101"/>
      <c r="D154" s="101"/>
      <c r="E154" s="101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</row>
    <row r="155" spans="2:18">
      <c r="B155" s="101"/>
      <c r="C155" s="101"/>
      <c r="D155" s="101"/>
      <c r="E155" s="101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</row>
    <row r="156" spans="2:18">
      <c r="B156" s="101"/>
      <c r="C156" s="101"/>
      <c r="D156" s="101"/>
      <c r="E156" s="101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</row>
    <row r="157" spans="2:18">
      <c r="B157" s="101"/>
      <c r="C157" s="101"/>
      <c r="D157" s="101"/>
      <c r="E157" s="101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</row>
    <row r="158" spans="2:18">
      <c r="B158" s="101"/>
      <c r="C158" s="101"/>
      <c r="D158" s="101"/>
      <c r="E158" s="101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</row>
    <row r="159" spans="2:18">
      <c r="B159" s="101"/>
      <c r="C159" s="101"/>
      <c r="D159" s="101"/>
      <c r="E159" s="101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</row>
    <row r="160" spans="2:18">
      <c r="B160" s="101"/>
      <c r="C160" s="101"/>
      <c r="D160" s="101"/>
      <c r="E160" s="101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</row>
    <row r="161" spans="2:18">
      <c r="B161" s="101"/>
      <c r="C161" s="101"/>
      <c r="D161" s="101"/>
      <c r="E161" s="101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</row>
    <row r="162" spans="2:18">
      <c r="B162" s="101"/>
      <c r="C162" s="101"/>
      <c r="D162" s="101"/>
      <c r="E162" s="101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</row>
    <row r="163" spans="2:18">
      <c r="B163" s="101"/>
      <c r="C163" s="101"/>
      <c r="D163" s="101"/>
      <c r="E163" s="101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</row>
    <row r="164" spans="2:18">
      <c r="B164" s="101"/>
      <c r="C164" s="101"/>
      <c r="D164" s="101"/>
      <c r="E164" s="101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</row>
    <row r="165" spans="2:18">
      <c r="B165" s="101"/>
      <c r="C165" s="101"/>
      <c r="D165" s="101"/>
      <c r="E165" s="101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</row>
    <row r="166" spans="2:18">
      <c r="B166" s="101"/>
      <c r="C166" s="101"/>
      <c r="D166" s="101"/>
      <c r="E166" s="101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</row>
    <row r="167" spans="2:18">
      <c r="B167" s="101"/>
      <c r="C167" s="101"/>
      <c r="D167" s="101"/>
      <c r="E167" s="101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</row>
    <row r="168" spans="2:18">
      <c r="B168" s="101"/>
      <c r="C168" s="101"/>
      <c r="D168" s="101"/>
      <c r="E168" s="101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</row>
    <row r="169" spans="2:18">
      <c r="B169" s="101"/>
      <c r="C169" s="101"/>
      <c r="D169" s="101"/>
      <c r="E169" s="101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</row>
    <row r="170" spans="2:18">
      <c r="B170" s="101"/>
      <c r="C170" s="101"/>
      <c r="D170" s="101"/>
      <c r="E170" s="101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</row>
    <row r="171" spans="2:18">
      <c r="B171" s="101"/>
      <c r="C171" s="101"/>
      <c r="D171" s="101"/>
      <c r="E171" s="101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</row>
    <row r="172" spans="2:18">
      <c r="B172" s="101"/>
      <c r="C172" s="101"/>
      <c r="D172" s="101"/>
      <c r="E172" s="101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</row>
    <row r="173" spans="2:18">
      <c r="B173" s="101"/>
      <c r="C173" s="101"/>
      <c r="D173" s="101"/>
      <c r="E173" s="101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</row>
    <row r="174" spans="2:18">
      <c r="B174" s="101"/>
      <c r="C174" s="101"/>
      <c r="D174" s="101"/>
      <c r="E174" s="101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</row>
    <row r="175" spans="2:18">
      <c r="B175" s="101"/>
      <c r="C175" s="101"/>
      <c r="D175" s="101"/>
      <c r="E175" s="101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</row>
    <row r="176" spans="2:18">
      <c r="B176" s="101"/>
      <c r="C176" s="101"/>
      <c r="D176" s="101"/>
      <c r="E176" s="101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</row>
    <row r="177" spans="2:18">
      <c r="B177" s="101"/>
      <c r="C177" s="101"/>
      <c r="D177" s="101"/>
      <c r="E177" s="101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</row>
    <row r="178" spans="2:18">
      <c r="B178" s="101"/>
      <c r="C178" s="101"/>
      <c r="D178" s="101"/>
      <c r="E178" s="101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</row>
    <row r="179" spans="2:18">
      <c r="B179" s="101"/>
      <c r="C179" s="101"/>
      <c r="D179" s="101"/>
      <c r="E179" s="101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</row>
    <row r="180" spans="2:18">
      <c r="B180" s="101"/>
      <c r="C180" s="101"/>
      <c r="D180" s="101"/>
      <c r="E180" s="101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</row>
    <row r="181" spans="2:18">
      <c r="B181" s="101"/>
      <c r="C181" s="101"/>
      <c r="D181" s="101"/>
      <c r="E181" s="101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</row>
    <row r="182" spans="2:18">
      <c r="B182" s="101"/>
      <c r="C182" s="101"/>
      <c r="D182" s="101"/>
      <c r="E182" s="101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</row>
    <row r="183" spans="2:18">
      <c r="B183" s="101"/>
      <c r="C183" s="101"/>
      <c r="D183" s="101"/>
      <c r="E183" s="101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</row>
    <row r="184" spans="2:18">
      <c r="B184" s="101"/>
      <c r="C184" s="101"/>
      <c r="D184" s="101"/>
      <c r="E184" s="101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</row>
    <row r="185" spans="2:18">
      <c r="B185" s="101"/>
      <c r="C185" s="101"/>
      <c r="D185" s="101"/>
      <c r="E185" s="101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</row>
    <row r="186" spans="2:18">
      <c r="B186" s="101"/>
      <c r="C186" s="101"/>
      <c r="D186" s="101"/>
      <c r="E186" s="101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</row>
    <row r="187" spans="2:18">
      <c r="B187" s="101"/>
      <c r="C187" s="101"/>
      <c r="D187" s="101"/>
      <c r="E187" s="101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</row>
    <row r="188" spans="2:18">
      <c r="B188" s="101"/>
      <c r="C188" s="101"/>
      <c r="D188" s="101"/>
      <c r="E188" s="101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</row>
    <row r="189" spans="2:18">
      <c r="B189" s="101"/>
      <c r="C189" s="101"/>
      <c r="D189" s="101"/>
      <c r="E189" s="101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</row>
    <row r="190" spans="2:18">
      <c r="B190" s="101"/>
      <c r="C190" s="101"/>
      <c r="D190" s="101"/>
      <c r="E190" s="101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</row>
    <row r="191" spans="2:18">
      <c r="B191" s="101"/>
      <c r="C191" s="101"/>
      <c r="D191" s="101"/>
      <c r="E191" s="101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</row>
    <row r="192" spans="2:18">
      <c r="B192" s="101"/>
      <c r="C192" s="101"/>
      <c r="D192" s="101"/>
      <c r="E192" s="101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</row>
    <row r="193" spans="2:18">
      <c r="B193" s="101"/>
      <c r="C193" s="101"/>
      <c r="D193" s="101"/>
      <c r="E193" s="101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</row>
    <row r="194" spans="2:18">
      <c r="B194" s="101"/>
      <c r="C194" s="101"/>
      <c r="D194" s="101"/>
      <c r="E194" s="101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</row>
    <row r="195" spans="2:18">
      <c r="B195" s="101"/>
      <c r="C195" s="101"/>
      <c r="D195" s="101"/>
      <c r="E195" s="101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</row>
    <row r="196" spans="2:18">
      <c r="B196" s="101"/>
      <c r="C196" s="101"/>
      <c r="D196" s="101"/>
      <c r="E196" s="101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</row>
    <row r="197" spans="2:18">
      <c r="B197" s="101"/>
      <c r="C197" s="101"/>
      <c r="D197" s="101"/>
      <c r="E197" s="101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</row>
    <row r="198" spans="2:18">
      <c r="B198" s="101"/>
      <c r="C198" s="101"/>
      <c r="D198" s="101"/>
      <c r="E198" s="101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</row>
    <row r="199" spans="2:18">
      <c r="B199" s="101"/>
      <c r="C199" s="101"/>
      <c r="D199" s="101"/>
      <c r="E199" s="101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</row>
    <row r="200" spans="2:18">
      <c r="B200" s="101"/>
      <c r="C200" s="101"/>
      <c r="D200" s="101"/>
      <c r="E200" s="101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</row>
    <row r="201" spans="2:18">
      <c r="B201" s="101"/>
      <c r="C201" s="101"/>
      <c r="D201" s="101"/>
      <c r="E201" s="101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</row>
    <row r="202" spans="2:18">
      <c r="B202" s="101"/>
      <c r="C202" s="101"/>
      <c r="D202" s="101"/>
      <c r="E202" s="101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</row>
    <row r="203" spans="2:18">
      <c r="B203" s="101"/>
      <c r="C203" s="101"/>
      <c r="D203" s="101"/>
      <c r="E203" s="101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</row>
    <row r="204" spans="2:18">
      <c r="B204" s="101"/>
      <c r="C204" s="101"/>
      <c r="D204" s="101"/>
      <c r="E204" s="101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</row>
    <row r="205" spans="2:18">
      <c r="B205" s="101"/>
      <c r="C205" s="101"/>
      <c r="D205" s="101"/>
      <c r="E205" s="101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</row>
    <row r="206" spans="2:18">
      <c r="B206" s="101"/>
      <c r="C206" s="101"/>
      <c r="D206" s="101"/>
      <c r="E206" s="101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</row>
    <row r="207" spans="2:18">
      <c r="B207" s="101"/>
      <c r="C207" s="101"/>
      <c r="D207" s="101"/>
      <c r="E207" s="101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</row>
    <row r="208" spans="2:18">
      <c r="B208" s="101"/>
      <c r="C208" s="101"/>
      <c r="D208" s="101"/>
      <c r="E208" s="101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</row>
    <row r="209" spans="2:18">
      <c r="B209" s="101"/>
      <c r="C209" s="101"/>
      <c r="D209" s="101"/>
      <c r="E209" s="101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</row>
    <row r="210" spans="2:18">
      <c r="B210" s="101"/>
      <c r="C210" s="101"/>
      <c r="D210" s="101"/>
      <c r="E210" s="101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</row>
    <row r="211" spans="2:18">
      <c r="B211" s="101"/>
      <c r="C211" s="101"/>
      <c r="D211" s="101"/>
      <c r="E211" s="101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</row>
    <row r="212" spans="2:18">
      <c r="B212" s="101"/>
      <c r="C212" s="101"/>
      <c r="D212" s="101"/>
      <c r="E212" s="101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</row>
    <row r="213" spans="2:18">
      <c r="B213" s="101"/>
      <c r="C213" s="101"/>
      <c r="D213" s="101"/>
      <c r="E213" s="101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</row>
    <row r="214" spans="2:18">
      <c r="B214" s="101"/>
      <c r="C214" s="101"/>
      <c r="D214" s="101"/>
      <c r="E214" s="101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</row>
    <row r="215" spans="2:18">
      <c r="B215" s="101"/>
      <c r="C215" s="101"/>
      <c r="D215" s="101"/>
      <c r="E215" s="101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</row>
    <row r="216" spans="2:18">
      <c r="B216" s="101"/>
      <c r="C216" s="101"/>
      <c r="D216" s="101"/>
      <c r="E216" s="101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</row>
    <row r="217" spans="2:18">
      <c r="B217" s="101"/>
      <c r="C217" s="101"/>
      <c r="D217" s="101"/>
      <c r="E217" s="101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</row>
    <row r="218" spans="2:18">
      <c r="B218" s="101"/>
      <c r="C218" s="101"/>
      <c r="D218" s="101"/>
      <c r="E218" s="101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</row>
    <row r="219" spans="2:18">
      <c r="B219" s="101"/>
      <c r="C219" s="101"/>
      <c r="D219" s="101"/>
      <c r="E219" s="101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</row>
    <row r="220" spans="2:18">
      <c r="B220" s="101"/>
      <c r="C220" s="101"/>
      <c r="D220" s="101"/>
      <c r="E220" s="101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</row>
    <row r="221" spans="2:18">
      <c r="B221" s="101"/>
      <c r="C221" s="101"/>
      <c r="D221" s="101"/>
      <c r="E221" s="101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</row>
    <row r="222" spans="2:18">
      <c r="B222" s="101"/>
      <c r="C222" s="101"/>
      <c r="D222" s="101"/>
      <c r="E222" s="101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</row>
    <row r="223" spans="2:18">
      <c r="B223" s="101"/>
      <c r="C223" s="101"/>
      <c r="D223" s="101"/>
      <c r="E223" s="101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</row>
    <row r="224" spans="2:18">
      <c r="B224" s="101"/>
      <c r="C224" s="101"/>
      <c r="D224" s="101"/>
      <c r="E224" s="101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</row>
    <row r="225" spans="2:18">
      <c r="B225" s="101"/>
      <c r="C225" s="101"/>
      <c r="D225" s="101"/>
      <c r="E225" s="101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</row>
    <row r="226" spans="2:18">
      <c r="B226" s="101"/>
      <c r="C226" s="101"/>
      <c r="D226" s="101"/>
      <c r="E226" s="101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</row>
    <row r="227" spans="2:18">
      <c r="B227" s="101"/>
      <c r="C227" s="101"/>
      <c r="D227" s="101"/>
      <c r="E227" s="101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</row>
    <row r="228" spans="2:18">
      <c r="B228" s="101"/>
      <c r="C228" s="101"/>
      <c r="D228" s="101"/>
      <c r="E228" s="101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</row>
    <row r="229" spans="2:18">
      <c r="B229" s="101"/>
      <c r="C229" s="101"/>
      <c r="D229" s="101"/>
      <c r="E229" s="101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</row>
    <row r="230" spans="2:18">
      <c r="B230" s="101"/>
      <c r="C230" s="101"/>
      <c r="D230" s="101"/>
      <c r="E230" s="101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</row>
    <row r="231" spans="2:18">
      <c r="B231" s="101"/>
      <c r="C231" s="101"/>
      <c r="D231" s="101"/>
      <c r="E231" s="101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</row>
    <row r="232" spans="2:18">
      <c r="B232" s="101"/>
      <c r="C232" s="101"/>
      <c r="D232" s="101"/>
      <c r="E232" s="101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</row>
    <row r="233" spans="2:18">
      <c r="B233" s="101"/>
      <c r="C233" s="101"/>
      <c r="D233" s="101"/>
      <c r="E233" s="101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</row>
    <row r="234" spans="2:18">
      <c r="B234" s="101"/>
      <c r="C234" s="101"/>
      <c r="D234" s="101"/>
      <c r="E234" s="101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</row>
    <row r="235" spans="2:18">
      <c r="B235" s="101"/>
      <c r="C235" s="101"/>
      <c r="D235" s="101"/>
      <c r="E235" s="101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</row>
    <row r="236" spans="2:18">
      <c r="B236" s="101"/>
      <c r="C236" s="101"/>
      <c r="D236" s="101"/>
      <c r="E236" s="101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</row>
    <row r="237" spans="2:18">
      <c r="B237" s="101"/>
      <c r="C237" s="101"/>
      <c r="D237" s="101"/>
      <c r="E237" s="101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</row>
    <row r="238" spans="2:18">
      <c r="B238" s="101"/>
      <c r="C238" s="101"/>
      <c r="D238" s="101"/>
      <c r="E238" s="101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</row>
    <row r="239" spans="2:18">
      <c r="B239" s="101"/>
      <c r="C239" s="101"/>
      <c r="D239" s="101"/>
      <c r="E239" s="101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</row>
    <row r="240" spans="2:18">
      <c r="B240" s="101"/>
      <c r="C240" s="101"/>
      <c r="D240" s="101"/>
      <c r="E240" s="101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</row>
    <row r="241" spans="2:18">
      <c r="B241" s="101"/>
      <c r="C241" s="101"/>
      <c r="D241" s="101"/>
      <c r="E241" s="101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</row>
    <row r="242" spans="2:18">
      <c r="B242" s="101"/>
      <c r="C242" s="101"/>
      <c r="D242" s="101"/>
      <c r="E242" s="101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</row>
    <row r="243" spans="2:18">
      <c r="B243" s="101"/>
      <c r="C243" s="101"/>
      <c r="D243" s="101"/>
      <c r="E243" s="101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</row>
    <row r="244" spans="2:18">
      <c r="B244" s="101"/>
      <c r="C244" s="101"/>
      <c r="D244" s="101"/>
      <c r="E244" s="101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</row>
    <row r="245" spans="2:18">
      <c r="B245" s="101"/>
      <c r="C245" s="101"/>
      <c r="D245" s="101"/>
      <c r="E245" s="101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</row>
    <row r="246" spans="2:18">
      <c r="B246" s="101"/>
      <c r="C246" s="101"/>
      <c r="D246" s="101"/>
      <c r="E246" s="101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</row>
    <row r="247" spans="2:18">
      <c r="B247" s="101"/>
      <c r="C247" s="101"/>
      <c r="D247" s="101"/>
      <c r="E247" s="101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</row>
    <row r="248" spans="2:18">
      <c r="B248" s="101"/>
      <c r="C248" s="101"/>
      <c r="D248" s="101"/>
      <c r="E248" s="101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</row>
    <row r="249" spans="2:18">
      <c r="B249" s="101"/>
      <c r="C249" s="101"/>
      <c r="D249" s="101"/>
      <c r="E249" s="101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</row>
    <row r="250" spans="2:18">
      <c r="B250" s="101"/>
      <c r="C250" s="101"/>
      <c r="D250" s="101"/>
      <c r="E250" s="101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</row>
    <row r="251" spans="2:18">
      <c r="B251" s="101"/>
      <c r="C251" s="101"/>
      <c r="D251" s="101"/>
      <c r="E251" s="101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</row>
    <row r="252" spans="2:18">
      <c r="B252" s="101"/>
      <c r="C252" s="101"/>
      <c r="D252" s="101"/>
      <c r="E252" s="101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</row>
    <row r="253" spans="2:18">
      <c r="B253" s="101"/>
      <c r="C253" s="101"/>
      <c r="D253" s="101"/>
      <c r="E253" s="101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</row>
    <row r="254" spans="2:18">
      <c r="B254" s="101"/>
      <c r="C254" s="101"/>
      <c r="D254" s="101"/>
      <c r="E254" s="101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</row>
    <row r="255" spans="2:18">
      <c r="B255" s="101"/>
      <c r="C255" s="101"/>
      <c r="D255" s="101"/>
      <c r="E255" s="101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</row>
    <row r="256" spans="2:18">
      <c r="B256" s="101"/>
      <c r="C256" s="101"/>
      <c r="D256" s="101"/>
      <c r="E256" s="101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</row>
    <row r="257" spans="2:18">
      <c r="B257" s="101"/>
      <c r="C257" s="101"/>
      <c r="D257" s="101"/>
      <c r="E257" s="101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</row>
    <row r="258" spans="2:18">
      <c r="B258" s="101"/>
      <c r="C258" s="101"/>
      <c r="D258" s="101"/>
      <c r="E258" s="101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</row>
    <row r="259" spans="2:18">
      <c r="B259" s="101"/>
      <c r="C259" s="101"/>
      <c r="D259" s="101"/>
      <c r="E259" s="101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</row>
    <row r="260" spans="2:18">
      <c r="B260" s="101"/>
      <c r="C260" s="101"/>
      <c r="D260" s="101"/>
      <c r="E260" s="101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</row>
    <row r="261" spans="2:18">
      <c r="B261" s="101"/>
      <c r="C261" s="101"/>
      <c r="D261" s="101"/>
      <c r="E261" s="101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</row>
    <row r="262" spans="2:18">
      <c r="B262" s="101"/>
      <c r="C262" s="101"/>
      <c r="D262" s="101"/>
      <c r="E262" s="101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</row>
    <row r="263" spans="2:18">
      <c r="B263" s="101"/>
      <c r="C263" s="101"/>
      <c r="D263" s="101"/>
      <c r="E263" s="101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</row>
    <row r="264" spans="2:18">
      <c r="B264" s="101"/>
      <c r="C264" s="101"/>
      <c r="D264" s="101"/>
      <c r="E264" s="101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</row>
    <row r="265" spans="2:18">
      <c r="B265" s="101"/>
      <c r="C265" s="101"/>
      <c r="D265" s="101"/>
      <c r="E265" s="101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</row>
    <row r="266" spans="2:18">
      <c r="B266" s="101"/>
      <c r="C266" s="101"/>
      <c r="D266" s="101"/>
      <c r="E266" s="101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</row>
    <row r="267" spans="2:18">
      <c r="B267" s="101"/>
      <c r="C267" s="101"/>
      <c r="D267" s="101"/>
      <c r="E267" s="101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</row>
    <row r="268" spans="2:18">
      <c r="B268" s="101"/>
      <c r="C268" s="101"/>
      <c r="D268" s="101"/>
      <c r="E268" s="101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</row>
    <row r="269" spans="2:18">
      <c r="B269" s="101"/>
      <c r="C269" s="101"/>
      <c r="D269" s="101"/>
      <c r="E269" s="101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</row>
    <row r="270" spans="2:18">
      <c r="B270" s="101"/>
      <c r="C270" s="101"/>
      <c r="D270" s="101"/>
      <c r="E270" s="101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</row>
    <row r="271" spans="2:18">
      <c r="B271" s="101"/>
      <c r="C271" s="101"/>
      <c r="D271" s="101"/>
      <c r="E271" s="101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</row>
    <row r="272" spans="2:18">
      <c r="B272" s="101"/>
      <c r="C272" s="101"/>
      <c r="D272" s="101"/>
      <c r="E272" s="101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</row>
    <row r="273" spans="2:18">
      <c r="B273" s="101"/>
      <c r="C273" s="101"/>
      <c r="D273" s="101"/>
      <c r="E273" s="101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</row>
    <row r="274" spans="2:18">
      <c r="B274" s="101"/>
      <c r="C274" s="101"/>
      <c r="D274" s="101"/>
      <c r="E274" s="101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</row>
    <row r="275" spans="2:18">
      <c r="B275" s="101"/>
      <c r="C275" s="101"/>
      <c r="D275" s="101"/>
      <c r="E275" s="101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</row>
    <row r="276" spans="2:18">
      <c r="B276" s="101"/>
      <c r="C276" s="101"/>
      <c r="D276" s="101"/>
      <c r="E276" s="101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</row>
    <row r="277" spans="2:18">
      <c r="B277" s="101"/>
      <c r="C277" s="101"/>
      <c r="D277" s="101"/>
      <c r="E277" s="101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</row>
    <row r="278" spans="2:18">
      <c r="B278" s="101"/>
      <c r="C278" s="101"/>
      <c r="D278" s="101"/>
      <c r="E278" s="101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</row>
    <row r="279" spans="2:18">
      <c r="B279" s="101"/>
      <c r="C279" s="101"/>
      <c r="D279" s="101"/>
      <c r="E279" s="101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</row>
    <row r="280" spans="2:18">
      <c r="B280" s="101"/>
      <c r="C280" s="101"/>
      <c r="D280" s="101"/>
      <c r="E280" s="101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</row>
    <row r="281" spans="2:18">
      <c r="B281" s="101"/>
      <c r="C281" s="101"/>
      <c r="D281" s="101"/>
      <c r="E281" s="101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</row>
    <row r="282" spans="2:18">
      <c r="B282" s="101"/>
      <c r="C282" s="101"/>
      <c r="D282" s="101"/>
      <c r="E282" s="101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</row>
    <row r="283" spans="2:18">
      <c r="B283" s="101"/>
      <c r="C283" s="101"/>
      <c r="D283" s="101"/>
      <c r="E283" s="101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</row>
    <row r="284" spans="2:18">
      <c r="B284" s="101"/>
      <c r="C284" s="101"/>
      <c r="D284" s="101"/>
      <c r="E284" s="101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</row>
    <row r="285" spans="2:18">
      <c r="B285" s="101"/>
      <c r="C285" s="101"/>
      <c r="D285" s="101"/>
      <c r="E285" s="101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</row>
    <row r="286" spans="2:18">
      <c r="B286" s="101"/>
      <c r="C286" s="101"/>
      <c r="D286" s="101"/>
      <c r="E286" s="101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</row>
    <row r="287" spans="2:18">
      <c r="B287" s="101"/>
      <c r="C287" s="101"/>
      <c r="D287" s="101"/>
      <c r="E287" s="101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</row>
    <row r="288" spans="2:18">
      <c r="B288" s="101"/>
      <c r="C288" s="101"/>
      <c r="D288" s="101"/>
      <c r="E288" s="101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</row>
    <row r="289" spans="2:18">
      <c r="B289" s="101"/>
      <c r="C289" s="101"/>
      <c r="D289" s="101"/>
      <c r="E289" s="101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</row>
    <row r="290" spans="2:18">
      <c r="B290" s="101"/>
      <c r="C290" s="101"/>
      <c r="D290" s="101"/>
      <c r="E290" s="101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</row>
    <row r="291" spans="2:18">
      <c r="B291" s="101"/>
      <c r="C291" s="101"/>
      <c r="D291" s="101"/>
      <c r="E291" s="101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</row>
    <row r="292" spans="2:18">
      <c r="B292" s="101"/>
      <c r="C292" s="101"/>
      <c r="D292" s="101"/>
      <c r="E292" s="101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</row>
    <row r="293" spans="2:18">
      <c r="B293" s="101"/>
      <c r="C293" s="101"/>
      <c r="D293" s="101"/>
      <c r="E293" s="101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</row>
    <row r="294" spans="2:18">
      <c r="B294" s="101"/>
      <c r="C294" s="101"/>
      <c r="D294" s="101"/>
      <c r="E294" s="101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</row>
    <row r="295" spans="2:18">
      <c r="B295" s="101"/>
      <c r="C295" s="101"/>
      <c r="D295" s="101"/>
      <c r="E295" s="101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</row>
    <row r="296" spans="2:18">
      <c r="B296" s="101"/>
      <c r="C296" s="101"/>
      <c r="D296" s="101"/>
      <c r="E296" s="101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</row>
    <row r="297" spans="2:18">
      <c r="B297" s="101"/>
      <c r="C297" s="101"/>
      <c r="D297" s="101"/>
      <c r="E297" s="101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</row>
    <row r="298" spans="2:18">
      <c r="B298" s="101"/>
      <c r="C298" s="101"/>
      <c r="D298" s="101"/>
      <c r="E298" s="101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</row>
    <row r="299" spans="2:18">
      <c r="B299" s="101"/>
      <c r="C299" s="101"/>
      <c r="D299" s="101"/>
      <c r="E299" s="101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</row>
    <row r="300" spans="2:18">
      <c r="B300" s="101"/>
      <c r="C300" s="101"/>
      <c r="D300" s="101"/>
      <c r="E300" s="101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</row>
    <row r="301" spans="2:18">
      <c r="B301" s="101"/>
      <c r="C301" s="101"/>
      <c r="D301" s="101"/>
      <c r="E301" s="101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</row>
    <row r="302" spans="2:18">
      <c r="B302" s="101"/>
      <c r="C302" s="101"/>
      <c r="D302" s="101"/>
      <c r="E302" s="101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</row>
    <row r="303" spans="2:18">
      <c r="B303" s="101"/>
      <c r="C303" s="101"/>
      <c r="D303" s="101"/>
      <c r="E303" s="101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</row>
    <row r="304" spans="2:18">
      <c r="B304" s="101"/>
      <c r="C304" s="101"/>
      <c r="D304" s="101"/>
      <c r="E304" s="101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</row>
    <row r="305" spans="2:18">
      <c r="B305" s="101"/>
      <c r="C305" s="101"/>
      <c r="D305" s="101"/>
      <c r="E305" s="101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</row>
    <row r="306" spans="2:18">
      <c r="B306" s="101"/>
      <c r="C306" s="101"/>
      <c r="D306" s="101"/>
      <c r="E306" s="101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</row>
    <row r="307" spans="2:18">
      <c r="B307" s="101"/>
      <c r="C307" s="101"/>
      <c r="D307" s="101"/>
      <c r="E307" s="101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</row>
    <row r="308" spans="2:18">
      <c r="B308" s="101"/>
      <c r="C308" s="101"/>
      <c r="D308" s="101"/>
      <c r="E308" s="101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</row>
    <row r="309" spans="2:18">
      <c r="B309" s="101"/>
      <c r="C309" s="101"/>
      <c r="D309" s="101"/>
      <c r="E309" s="101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</row>
    <row r="310" spans="2:18">
      <c r="B310" s="101"/>
      <c r="C310" s="101"/>
      <c r="D310" s="101"/>
      <c r="E310" s="101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</row>
    <row r="311" spans="2:18">
      <c r="B311" s="101"/>
      <c r="C311" s="101"/>
      <c r="D311" s="101"/>
      <c r="E311" s="101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</row>
    <row r="312" spans="2:18">
      <c r="B312" s="101"/>
      <c r="C312" s="101"/>
      <c r="D312" s="101"/>
      <c r="E312" s="101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</row>
    <row r="313" spans="2:18">
      <c r="B313" s="101"/>
      <c r="C313" s="101"/>
      <c r="D313" s="101"/>
      <c r="E313" s="101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</row>
    <row r="314" spans="2:18">
      <c r="B314" s="101"/>
      <c r="C314" s="101"/>
      <c r="D314" s="101"/>
      <c r="E314" s="101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</row>
    <row r="315" spans="2:18">
      <c r="B315" s="101"/>
      <c r="C315" s="101"/>
      <c r="D315" s="101"/>
      <c r="E315" s="101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</row>
    <row r="316" spans="2:18">
      <c r="B316" s="101"/>
      <c r="C316" s="101"/>
      <c r="D316" s="101"/>
      <c r="E316" s="101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</row>
    <row r="317" spans="2:18">
      <c r="B317" s="101"/>
      <c r="C317" s="101"/>
      <c r="D317" s="101"/>
      <c r="E317" s="101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</row>
    <row r="318" spans="2:18">
      <c r="B318" s="101"/>
      <c r="C318" s="101"/>
      <c r="D318" s="101"/>
      <c r="E318" s="101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</row>
    <row r="319" spans="2:18">
      <c r="B319" s="101"/>
      <c r="C319" s="101"/>
      <c r="D319" s="101"/>
      <c r="E319" s="101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</row>
    <row r="320" spans="2:18">
      <c r="B320" s="101"/>
      <c r="C320" s="101"/>
      <c r="D320" s="101"/>
      <c r="E320" s="101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</row>
    <row r="321" spans="2:18">
      <c r="B321" s="101"/>
      <c r="C321" s="101"/>
      <c r="D321" s="101"/>
      <c r="E321" s="101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</row>
    <row r="322" spans="2:18">
      <c r="B322" s="101"/>
      <c r="C322" s="101"/>
      <c r="D322" s="101"/>
      <c r="E322" s="101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</row>
    <row r="323" spans="2:18">
      <c r="B323" s="101"/>
      <c r="C323" s="101"/>
      <c r="D323" s="101"/>
      <c r="E323" s="101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</row>
    <row r="324" spans="2:18">
      <c r="B324" s="101"/>
      <c r="C324" s="101"/>
      <c r="D324" s="101"/>
      <c r="E324" s="101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</row>
    <row r="325" spans="2:18">
      <c r="B325" s="101"/>
      <c r="C325" s="101"/>
      <c r="D325" s="101"/>
      <c r="E325" s="101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</row>
    <row r="326" spans="2:18">
      <c r="B326" s="101"/>
      <c r="C326" s="101"/>
      <c r="D326" s="101"/>
      <c r="E326" s="101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</row>
    <row r="327" spans="2:18">
      <c r="B327" s="101"/>
      <c r="C327" s="101"/>
      <c r="D327" s="101"/>
      <c r="E327" s="101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</row>
    <row r="328" spans="2:18">
      <c r="B328" s="101"/>
      <c r="C328" s="101"/>
      <c r="D328" s="101"/>
      <c r="E328" s="101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</row>
    <row r="329" spans="2:18">
      <c r="B329" s="101"/>
      <c r="C329" s="101"/>
      <c r="D329" s="101"/>
      <c r="E329" s="101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</row>
    <row r="330" spans="2:18">
      <c r="B330" s="101"/>
      <c r="C330" s="101"/>
      <c r="D330" s="101"/>
      <c r="E330" s="101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</row>
    <row r="331" spans="2:18">
      <c r="B331" s="101"/>
      <c r="C331" s="101"/>
      <c r="D331" s="101"/>
      <c r="E331" s="101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</row>
    <row r="332" spans="2:18">
      <c r="B332" s="101"/>
      <c r="C332" s="101"/>
      <c r="D332" s="101"/>
      <c r="E332" s="101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</row>
    <row r="333" spans="2:18">
      <c r="B333" s="101"/>
      <c r="C333" s="101"/>
      <c r="D333" s="101"/>
      <c r="E333" s="101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</row>
    <row r="334" spans="2:18">
      <c r="B334" s="101"/>
      <c r="C334" s="101"/>
      <c r="D334" s="101"/>
      <c r="E334" s="101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</row>
    <row r="335" spans="2:18">
      <c r="B335" s="101"/>
      <c r="C335" s="101"/>
      <c r="D335" s="101"/>
      <c r="E335" s="101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</row>
    <row r="336" spans="2:18">
      <c r="B336" s="101"/>
      <c r="C336" s="101"/>
      <c r="D336" s="101"/>
      <c r="E336" s="101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</row>
    <row r="337" spans="2:18">
      <c r="B337" s="101"/>
      <c r="C337" s="101"/>
      <c r="D337" s="101"/>
      <c r="E337" s="101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</row>
    <row r="338" spans="2:18">
      <c r="B338" s="101"/>
      <c r="C338" s="101"/>
      <c r="D338" s="101"/>
      <c r="E338" s="101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</row>
    <row r="339" spans="2:18">
      <c r="B339" s="101"/>
      <c r="C339" s="101"/>
      <c r="D339" s="101"/>
      <c r="E339" s="101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</row>
    <row r="340" spans="2:18">
      <c r="B340" s="101"/>
      <c r="C340" s="101"/>
      <c r="D340" s="101"/>
      <c r="E340" s="101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</row>
    <row r="341" spans="2:18">
      <c r="B341" s="101"/>
      <c r="C341" s="101"/>
      <c r="D341" s="101"/>
      <c r="E341" s="101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</row>
    <row r="342" spans="2:18">
      <c r="B342" s="101"/>
      <c r="C342" s="101"/>
      <c r="D342" s="101"/>
      <c r="E342" s="101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</row>
    <row r="343" spans="2:18">
      <c r="B343" s="101"/>
      <c r="C343" s="101"/>
      <c r="D343" s="101"/>
      <c r="E343" s="101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</row>
    <row r="344" spans="2:18">
      <c r="B344" s="101"/>
      <c r="C344" s="101"/>
      <c r="D344" s="101"/>
      <c r="E344" s="101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</row>
    <row r="345" spans="2:18">
      <c r="B345" s="101"/>
      <c r="C345" s="101"/>
      <c r="D345" s="101"/>
      <c r="E345" s="101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</row>
    <row r="346" spans="2:18">
      <c r="B346" s="101"/>
      <c r="C346" s="101"/>
      <c r="D346" s="101"/>
      <c r="E346" s="101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</row>
    <row r="347" spans="2:18">
      <c r="B347" s="101"/>
      <c r="C347" s="101"/>
      <c r="D347" s="101"/>
      <c r="E347" s="101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</row>
    <row r="348" spans="2:18">
      <c r="B348" s="101"/>
      <c r="C348" s="101"/>
      <c r="D348" s="101"/>
      <c r="E348" s="101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</row>
    <row r="349" spans="2:18">
      <c r="B349" s="101"/>
      <c r="C349" s="101"/>
      <c r="D349" s="101"/>
      <c r="E349" s="101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</row>
    <row r="350" spans="2:18">
      <c r="B350" s="101"/>
      <c r="C350" s="101"/>
      <c r="D350" s="101"/>
      <c r="E350" s="101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</row>
    <row r="351" spans="2:18">
      <c r="B351" s="101"/>
      <c r="C351" s="101"/>
      <c r="D351" s="101"/>
      <c r="E351" s="101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</row>
    <row r="352" spans="2:18">
      <c r="B352" s="101"/>
      <c r="C352" s="101"/>
      <c r="D352" s="101"/>
      <c r="E352" s="101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</row>
    <row r="353" spans="2:18">
      <c r="B353" s="101"/>
      <c r="C353" s="101"/>
      <c r="D353" s="101"/>
      <c r="E353" s="101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</row>
    <row r="354" spans="2:18">
      <c r="B354" s="101"/>
      <c r="C354" s="101"/>
      <c r="D354" s="101"/>
      <c r="E354" s="101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</row>
    <row r="355" spans="2:18">
      <c r="B355" s="101"/>
      <c r="C355" s="101"/>
      <c r="D355" s="101"/>
      <c r="E355" s="101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</row>
    <row r="356" spans="2:18">
      <c r="B356" s="101"/>
      <c r="C356" s="101"/>
      <c r="D356" s="101"/>
      <c r="E356" s="101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</row>
    <row r="357" spans="2:18">
      <c r="B357" s="101"/>
      <c r="C357" s="101"/>
      <c r="D357" s="101"/>
      <c r="E357" s="101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</row>
    <row r="358" spans="2:18">
      <c r="B358" s="101"/>
      <c r="C358" s="101"/>
      <c r="D358" s="101"/>
      <c r="E358" s="101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</row>
    <row r="359" spans="2:18">
      <c r="B359" s="101"/>
      <c r="C359" s="101"/>
      <c r="D359" s="101"/>
      <c r="E359" s="101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</row>
    <row r="360" spans="2:18">
      <c r="B360" s="101"/>
      <c r="C360" s="101"/>
      <c r="D360" s="101"/>
      <c r="E360" s="101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</row>
    <row r="361" spans="2:18">
      <c r="B361" s="101"/>
      <c r="C361" s="101"/>
      <c r="D361" s="101"/>
      <c r="E361" s="101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</row>
    <row r="362" spans="2:18">
      <c r="B362" s="101"/>
      <c r="C362" s="101"/>
      <c r="D362" s="101"/>
      <c r="E362" s="101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</row>
    <row r="363" spans="2:18">
      <c r="B363" s="101"/>
      <c r="C363" s="101"/>
      <c r="D363" s="101"/>
      <c r="E363" s="101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</row>
    <row r="364" spans="2:18">
      <c r="B364" s="101"/>
      <c r="C364" s="101"/>
      <c r="D364" s="101"/>
      <c r="E364" s="101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</row>
    <row r="365" spans="2:18">
      <c r="B365" s="101"/>
      <c r="C365" s="101"/>
      <c r="D365" s="101"/>
      <c r="E365" s="101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</row>
    <row r="366" spans="2:18">
      <c r="B366" s="101"/>
      <c r="C366" s="101"/>
      <c r="D366" s="101"/>
      <c r="E366" s="101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</row>
    <row r="367" spans="2:18">
      <c r="B367" s="101"/>
      <c r="C367" s="101"/>
      <c r="D367" s="101"/>
      <c r="E367" s="101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</row>
    <row r="368" spans="2:18">
      <c r="B368" s="101"/>
      <c r="C368" s="101"/>
      <c r="D368" s="101"/>
      <c r="E368" s="101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</row>
    <row r="369" spans="2:18">
      <c r="B369" s="101"/>
      <c r="C369" s="101"/>
      <c r="D369" s="101"/>
      <c r="E369" s="101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</row>
    <row r="370" spans="2:18">
      <c r="B370" s="101"/>
      <c r="C370" s="101"/>
      <c r="D370" s="101"/>
      <c r="E370" s="101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</row>
    <row r="371" spans="2:18">
      <c r="B371" s="101"/>
      <c r="C371" s="101"/>
      <c r="D371" s="101"/>
      <c r="E371" s="101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</row>
    <row r="372" spans="2:18">
      <c r="B372" s="101"/>
      <c r="C372" s="101"/>
      <c r="D372" s="101"/>
      <c r="E372" s="101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</row>
    <row r="373" spans="2:18">
      <c r="B373" s="101"/>
      <c r="C373" s="101"/>
      <c r="D373" s="101"/>
      <c r="E373" s="101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</row>
    <row r="374" spans="2:18">
      <c r="B374" s="101"/>
      <c r="C374" s="101"/>
      <c r="D374" s="101"/>
      <c r="E374" s="101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</row>
    <row r="375" spans="2:18">
      <c r="B375" s="101"/>
      <c r="C375" s="101"/>
      <c r="D375" s="101"/>
      <c r="E375" s="101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</row>
    <row r="376" spans="2:18">
      <c r="B376" s="101"/>
      <c r="C376" s="101"/>
      <c r="D376" s="101"/>
      <c r="E376" s="101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</row>
    <row r="377" spans="2:18">
      <c r="B377" s="101"/>
      <c r="C377" s="101"/>
      <c r="D377" s="101"/>
      <c r="E377" s="101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</row>
    <row r="378" spans="2:18">
      <c r="B378" s="101"/>
      <c r="C378" s="101"/>
      <c r="D378" s="101"/>
      <c r="E378" s="101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</row>
    <row r="379" spans="2:18">
      <c r="B379" s="101"/>
      <c r="C379" s="101"/>
      <c r="D379" s="101"/>
      <c r="E379" s="101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</row>
    <row r="380" spans="2:18">
      <c r="B380" s="101"/>
      <c r="C380" s="101"/>
      <c r="D380" s="101"/>
      <c r="E380" s="101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</row>
    <row r="381" spans="2:18">
      <c r="B381" s="101"/>
      <c r="C381" s="101"/>
      <c r="D381" s="101"/>
      <c r="E381" s="101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</row>
    <row r="382" spans="2:18">
      <c r="B382" s="101"/>
      <c r="C382" s="101"/>
      <c r="D382" s="101"/>
      <c r="E382" s="101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</row>
    <row r="383" spans="2:18">
      <c r="B383" s="101"/>
      <c r="C383" s="101"/>
      <c r="D383" s="101"/>
      <c r="E383" s="101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</row>
    <row r="384" spans="2:18">
      <c r="B384" s="101"/>
      <c r="C384" s="101"/>
      <c r="D384" s="101"/>
      <c r="E384" s="101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</row>
    <row r="385" spans="2:18">
      <c r="B385" s="101"/>
      <c r="C385" s="101"/>
      <c r="D385" s="101"/>
      <c r="E385" s="101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</row>
    <row r="386" spans="2:18">
      <c r="B386" s="101"/>
      <c r="C386" s="101"/>
      <c r="D386" s="101"/>
      <c r="E386" s="101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</row>
    <row r="387" spans="2:18">
      <c r="B387" s="101"/>
      <c r="C387" s="101"/>
      <c r="D387" s="101"/>
      <c r="E387" s="101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</row>
    <row r="388" spans="2:18">
      <c r="B388" s="101"/>
      <c r="C388" s="101"/>
      <c r="D388" s="101"/>
      <c r="E388" s="101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</row>
    <row r="389" spans="2:18">
      <c r="B389" s="101"/>
      <c r="C389" s="101"/>
      <c r="D389" s="101"/>
      <c r="E389" s="101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</row>
    <row r="390" spans="2:18">
      <c r="B390" s="101"/>
      <c r="C390" s="101"/>
      <c r="D390" s="101"/>
      <c r="E390" s="101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</row>
    <row r="391" spans="2:18">
      <c r="B391" s="101"/>
      <c r="C391" s="101"/>
      <c r="D391" s="101"/>
      <c r="E391" s="101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</row>
    <row r="392" spans="2:18">
      <c r="B392" s="101"/>
      <c r="C392" s="101"/>
      <c r="D392" s="101"/>
      <c r="E392" s="101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</row>
    <row r="393" spans="2:18">
      <c r="B393" s="101"/>
      <c r="C393" s="101"/>
      <c r="D393" s="101"/>
      <c r="E393" s="101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</row>
    <row r="394" spans="2:18">
      <c r="B394" s="101"/>
      <c r="C394" s="101"/>
      <c r="D394" s="101"/>
      <c r="E394" s="101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</row>
    <row r="395" spans="2:18">
      <c r="B395" s="101"/>
      <c r="C395" s="101"/>
      <c r="D395" s="101"/>
      <c r="E395" s="101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</row>
    <row r="396" spans="2:18">
      <c r="B396" s="101"/>
      <c r="C396" s="101"/>
      <c r="D396" s="101"/>
      <c r="E396" s="101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</row>
    <row r="397" spans="2:18">
      <c r="B397" s="101"/>
      <c r="C397" s="101"/>
      <c r="D397" s="101"/>
      <c r="E397" s="101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</row>
    <row r="398" spans="2:18">
      <c r="B398" s="101"/>
      <c r="C398" s="101"/>
      <c r="D398" s="101"/>
      <c r="E398" s="101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</row>
    <row r="399" spans="2:18">
      <c r="B399" s="101"/>
      <c r="C399" s="101"/>
      <c r="D399" s="101"/>
      <c r="E399" s="101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</row>
    <row r="400" spans="2:18">
      <c r="B400" s="101"/>
      <c r="C400" s="101"/>
      <c r="D400" s="101"/>
      <c r="E400" s="101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</row>
    <row r="401" spans="2:18">
      <c r="B401" s="101"/>
      <c r="C401" s="101"/>
      <c r="D401" s="101"/>
      <c r="E401" s="101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</row>
    <row r="402" spans="2:18">
      <c r="B402" s="101"/>
      <c r="C402" s="101"/>
      <c r="D402" s="101"/>
      <c r="E402" s="101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</row>
    <row r="403" spans="2:18">
      <c r="B403" s="101"/>
      <c r="C403" s="101"/>
      <c r="D403" s="101"/>
      <c r="E403" s="101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</row>
    <row r="404" spans="2:18">
      <c r="B404" s="101"/>
      <c r="C404" s="101"/>
      <c r="D404" s="101"/>
      <c r="E404" s="101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</row>
    <row r="405" spans="2:18">
      <c r="B405" s="101"/>
      <c r="C405" s="101"/>
      <c r="D405" s="101"/>
      <c r="E405" s="101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</row>
    <row r="406" spans="2:18">
      <c r="B406" s="101"/>
      <c r="C406" s="101"/>
      <c r="D406" s="101"/>
      <c r="E406" s="101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</row>
    <row r="407" spans="2:18">
      <c r="B407" s="101"/>
      <c r="C407" s="101"/>
      <c r="D407" s="101"/>
      <c r="E407" s="101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</row>
    <row r="408" spans="2:18">
      <c r="B408" s="101"/>
      <c r="C408" s="101"/>
      <c r="D408" s="101"/>
      <c r="E408" s="101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</row>
    <row r="409" spans="2:18">
      <c r="B409" s="101"/>
      <c r="C409" s="101"/>
      <c r="D409" s="101"/>
      <c r="E409" s="101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</row>
    <row r="410" spans="2:18">
      <c r="B410" s="101"/>
      <c r="C410" s="101"/>
      <c r="D410" s="101"/>
      <c r="E410" s="101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</row>
    <row r="411" spans="2:18">
      <c r="B411" s="101"/>
      <c r="C411" s="101"/>
      <c r="D411" s="101"/>
      <c r="E411" s="101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</row>
    <row r="412" spans="2:18">
      <c r="B412" s="101"/>
      <c r="C412" s="101"/>
      <c r="D412" s="101"/>
      <c r="E412" s="101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</row>
    <row r="413" spans="2:18">
      <c r="B413" s="101"/>
      <c r="C413" s="101"/>
      <c r="D413" s="101"/>
      <c r="E413" s="101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</row>
    <row r="414" spans="2:18">
      <c r="B414" s="101"/>
      <c r="C414" s="101"/>
      <c r="D414" s="101"/>
      <c r="E414" s="101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</row>
    <row r="415" spans="2:18">
      <c r="B415" s="101"/>
      <c r="C415" s="101"/>
      <c r="D415" s="101"/>
      <c r="E415" s="101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</row>
    <row r="416" spans="2:18">
      <c r="B416" s="101"/>
      <c r="C416" s="101"/>
      <c r="D416" s="101"/>
      <c r="E416" s="101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</row>
    <row r="417" spans="2:18">
      <c r="B417" s="101"/>
      <c r="C417" s="101"/>
      <c r="D417" s="101"/>
      <c r="E417" s="101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</row>
    <row r="418" spans="2:18">
      <c r="B418" s="101"/>
      <c r="C418" s="101"/>
      <c r="D418" s="101"/>
      <c r="E418" s="101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</row>
    <row r="419" spans="2:18">
      <c r="B419" s="101"/>
      <c r="C419" s="101"/>
      <c r="D419" s="101"/>
      <c r="E419" s="101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</row>
    <row r="420" spans="2:18">
      <c r="B420" s="101"/>
      <c r="C420" s="101"/>
      <c r="D420" s="101"/>
      <c r="E420" s="101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</row>
    <row r="421" spans="2:18">
      <c r="B421" s="101"/>
      <c r="C421" s="101"/>
      <c r="D421" s="101"/>
      <c r="E421" s="101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</row>
    <row r="422" spans="2:18">
      <c r="B422" s="101"/>
      <c r="C422" s="101"/>
      <c r="D422" s="101"/>
      <c r="E422" s="101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</row>
    <row r="423" spans="2:18">
      <c r="B423" s="101"/>
      <c r="C423" s="101"/>
      <c r="D423" s="101"/>
      <c r="E423" s="101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</row>
    <row r="424" spans="2:18">
      <c r="B424" s="101"/>
      <c r="C424" s="101"/>
      <c r="D424" s="101"/>
      <c r="E424" s="101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</row>
    <row r="425" spans="2:18">
      <c r="B425" s="101"/>
      <c r="C425" s="101"/>
      <c r="D425" s="101"/>
      <c r="E425" s="101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</row>
    <row r="426" spans="2:18">
      <c r="B426" s="101"/>
      <c r="C426" s="101"/>
      <c r="D426" s="101"/>
      <c r="E426" s="101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</row>
    <row r="427" spans="2:18">
      <c r="B427" s="101"/>
      <c r="C427" s="101"/>
      <c r="D427" s="101"/>
      <c r="E427" s="101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</row>
    <row r="428" spans="2:18">
      <c r="B428" s="101"/>
      <c r="C428" s="101"/>
      <c r="D428" s="101"/>
      <c r="E428" s="101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</row>
    <row r="429" spans="2:18">
      <c r="B429" s="101"/>
      <c r="C429" s="101"/>
      <c r="D429" s="101"/>
      <c r="E429" s="101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</row>
    <row r="430" spans="2:18">
      <c r="B430" s="101"/>
      <c r="C430" s="101"/>
      <c r="D430" s="101"/>
      <c r="E430" s="101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</row>
    <row r="431" spans="2:18">
      <c r="B431" s="101"/>
      <c r="C431" s="101"/>
      <c r="D431" s="101"/>
      <c r="E431" s="101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</row>
    <row r="432" spans="2:18">
      <c r="B432" s="101"/>
      <c r="C432" s="101"/>
      <c r="D432" s="101"/>
      <c r="E432" s="101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</row>
    <row r="433" spans="2:18">
      <c r="B433" s="101"/>
      <c r="C433" s="101"/>
      <c r="D433" s="101"/>
      <c r="E433" s="101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</row>
    <row r="434" spans="2:18">
      <c r="B434" s="101"/>
      <c r="C434" s="101"/>
      <c r="D434" s="101"/>
      <c r="E434" s="101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</row>
    <row r="435" spans="2:18">
      <c r="B435" s="101"/>
      <c r="C435" s="101"/>
      <c r="D435" s="101"/>
      <c r="E435" s="101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</row>
    <row r="436" spans="2:18">
      <c r="B436" s="101"/>
      <c r="C436" s="101"/>
      <c r="D436" s="101"/>
      <c r="E436" s="101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</row>
    <row r="437" spans="2:18">
      <c r="B437" s="101"/>
      <c r="C437" s="101"/>
      <c r="D437" s="101"/>
      <c r="E437" s="101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</row>
    <row r="438" spans="2:18">
      <c r="B438" s="101"/>
      <c r="C438" s="101"/>
      <c r="D438" s="101"/>
      <c r="E438" s="101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</row>
    <row r="439" spans="2:18">
      <c r="B439" s="101"/>
      <c r="C439" s="101"/>
      <c r="D439" s="101"/>
      <c r="E439" s="101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</row>
    <row r="440" spans="2:18">
      <c r="B440" s="101"/>
      <c r="C440" s="101"/>
      <c r="D440" s="101"/>
      <c r="E440" s="101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</row>
    <row r="441" spans="2:18">
      <c r="B441" s="101"/>
      <c r="C441" s="101"/>
      <c r="D441" s="101"/>
      <c r="E441" s="101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</row>
    <row r="442" spans="2:18">
      <c r="B442" s="101"/>
      <c r="C442" s="101"/>
      <c r="D442" s="101"/>
      <c r="E442" s="101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</row>
    <row r="443" spans="2:18">
      <c r="B443" s="101"/>
      <c r="C443" s="101"/>
      <c r="D443" s="101"/>
      <c r="E443" s="101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</row>
    <row r="444" spans="2:18">
      <c r="B444" s="101"/>
      <c r="C444" s="101"/>
      <c r="D444" s="101"/>
      <c r="E444" s="101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</row>
    <row r="445" spans="2:18">
      <c r="B445" s="101"/>
      <c r="C445" s="101"/>
      <c r="D445" s="101"/>
      <c r="E445" s="101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</row>
    <row r="446" spans="2:18">
      <c r="B446" s="101"/>
      <c r="C446" s="101"/>
      <c r="D446" s="101"/>
      <c r="E446" s="101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</row>
    <row r="447" spans="2:18">
      <c r="B447" s="101"/>
      <c r="C447" s="101"/>
      <c r="D447" s="101"/>
      <c r="E447" s="101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</row>
    <row r="448" spans="2:18">
      <c r="B448" s="101"/>
      <c r="C448" s="101"/>
      <c r="D448" s="101"/>
      <c r="E448" s="101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</row>
    <row r="449" spans="2:18">
      <c r="B449" s="101"/>
      <c r="C449" s="101"/>
      <c r="D449" s="101"/>
      <c r="E449" s="101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</row>
    <row r="450" spans="2:18">
      <c r="B450" s="101"/>
      <c r="C450" s="101"/>
      <c r="D450" s="101"/>
      <c r="E450" s="101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</row>
    <row r="451" spans="2:18">
      <c r="B451" s="101"/>
      <c r="C451" s="101"/>
      <c r="D451" s="101"/>
      <c r="E451" s="101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</row>
    <row r="452" spans="2:18">
      <c r="B452" s="101"/>
      <c r="C452" s="101"/>
      <c r="D452" s="101"/>
      <c r="E452" s="101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</row>
    <row r="453" spans="2:18">
      <c r="B453" s="101"/>
      <c r="C453" s="101"/>
      <c r="D453" s="101"/>
      <c r="E453" s="101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</row>
    <row r="454" spans="2:18">
      <c r="B454" s="101"/>
      <c r="C454" s="101"/>
      <c r="D454" s="101"/>
      <c r="E454" s="101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</row>
    <row r="455" spans="2:18">
      <c r="B455" s="101"/>
      <c r="C455" s="101"/>
      <c r="D455" s="101"/>
      <c r="E455" s="101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</row>
    <row r="456" spans="2:18">
      <c r="B456" s="101"/>
      <c r="C456" s="101"/>
      <c r="D456" s="101"/>
      <c r="E456" s="101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</row>
    <row r="457" spans="2:18">
      <c r="B457" s="101"/>
      <c r="C457" s="101"/>
      <c r="D457" s="101"/>
      <c r="E457" s="101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</row>
    <row r="458" spans="2:18">
      <c r="B458" s="101"/>
      <c r="C458" s="101"/>
      <c r="D458" s="101"/>
      <c r="E458" s="101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</row>
    <row r="459" spans="2:18">
      <c r="B459" s="101"/>
      <c r="C459" s="101"/>
      <c r="D459" s="101"/>
      <c r="E459" s="101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</row>
    <row r="460" spans="2:18">
      <c r="B460" s="101"/>
      <c r="C460" s="101"/>
      <c r="D460" s="101"/>
      <c r="E460" s="101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</row>
    <row r="461" spans="2:18">
      <c r="B461" s="101"/>
      <c r="C461" s="101"/>
      <c r="D461" s="101"/>
      <c r="E461" s="101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</row>
    <row r="462" spans="2:18">
      <c r="B462" s="101"/>
      <c r="C462" s="101"/>
      <c r="D462" s="101"/>
      <c r="E462" s="101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</row>
    <row r="463" spans="2:18">
      <c r="B463" s="101"/>
      <c r="C463" s="101"/>
      <c r="D463" s="101"/>
      <c r="E463" s="101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</row>
    <row r="464" spans="2:18">
      <c r="B464" s="101"/>
      <c r="C464" s="101"/>
      <c r="D464" s="101"/>
      <c r="E464" s="101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</row>
    <row r="465" spans="2:18">
      <c r="B465" s="101"/>
      <c r="C465" s="101"/>
      <c r="D465" s="101"/>
      <c r="E465" s="101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</row>
    <row r="466" spans="2:18">
      <c r="B466" s="101"/>
      <c r="C466" s="101"/>
      <c r="D466" s="101"/>
      <c r="E466" s="101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</row>
    <row r="467" spans="2:18">
      <c r="B467" s="101"/>
      <c r="C467" s="101"/>
      <c r="D467" s="101"/>
      <c r="E467" s="101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</row>
    <row r="468" spans="2:18">
      <c r="B468" s="101"/>
      <c r="C468" s="101"/>
      <c r="D468" s="101"/>
      <c r="E468" s="101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</row>
    <row r="469" spans="2:18">
      <c r="B469" s="101"/>
      <c r="C469" s="101"/>
      <c r="D469" s="101"/>
      <c r="E469" s="101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</row>
    <row r="470" spans="2:18">
      <c r="B470" s="101"/>
      <c r="C470" s="101"/>
      <c r="D470" s="101"/>
      <c r="E470" s="101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</row>
    <row r="471" spans="2:18">
      <c r="B471" s="101"/>
      <c r="C471" s="101"/>
      <c r="D471" s="101"/>
      <c r="E471" s="101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</row>
    <row r="472" spans="2:18">
      <c r="B472" s="101"/>
      <c r="C472" s="101"/>
      <c r="D472" s="101"/>
      <c r="E472" s="101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</row>
    <row r="473" spans="2:18">
      <c r="B473" s="101"/>
      <c r="C473" s="101"/>
      <c r="D473" s="101"/>
      <c r="E473" s="101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</row>
    <row r="474" spans="2:18">
      <c r="B474" s="101"/>
      <c r="C474" s="101"/>
      <c r="D474" s="101"/>
      <c r="E474" s="101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</row>
    <row r="475" spans="2:18">
      <c r="B475" s="101"/>
      <c r="C475" s="101"/>
      <c r="D475" s="101"/>
      <c r="E475" s="101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</row>
    <row r="476" spans="2:18">
      <c r="B476" s="101"/>
      <c r="C476" s="101"/>
      <c r="D476" s="101"/>
      <c r="E476" s="101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</row>
    <row r="477" spans="2:18">
      <c r="B477" s="101"/>
      <c r="C477" s="101"/>
      <c r="D477" s="101"/>
      <c r="E477" s="101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</row>
    <row r="478" spans="2:18">
      <c r="B478" s="101"/>
      <c r="C478" s="101"/>
      <c r="D478" s="101"/>
      <c r="E478" s="101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</row>
    <row r="479" spans="2:18">
      <c r="B479" s="101"/>
      <c r="C479" s="101"/>
      <c r="D479" s="101"/>
      <c r="E479" s="101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</row>
    <row r="480" spans="2:18">
      <c r="B480" s="101"/>
      <c r="C480" s="101"/>
      <c r="D480" s="101"/>
      <c r="E480" s="101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</row>
    <row r="481" spans="2:18">
      <c r="B481" s="101"/>
      <c r="C481" s="101"/>
      <c r="D481" s="101"/>
      <c r="E481" s="101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</row>
    <row r="482" spans="2:18">
      <c r="B482" s="101"/>
      <c r="C482" s="101"/>
      <c r="D482" s="101"/>
      <c r="E482" s="101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</row>
    <row r="483" spans="2:18">
      <c r="B483" s="101"/>
      <c r="C483" s="101"/>
      <c r="D483" s="101"/>
      <c r="E483" s="101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</row>
    <row r="484" spans="2:18">
      <c r="B484" s="101"/>
      <c r="C484" s="101"/>
      <c r="D484" s="101"/>
      <c r="E484" s="101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</row>
    <row r="485" spans="2:18">
      <c r="B485" s="101"/>
      <c r="C485" s="101"/>
      <c r="D485" s="101"/>
      <c r="E485" s="101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</row>
    <row r="486" spans="2:18">
      <c r="B486" s="101"/>
      <c r="C486" s="101"/>
      <c r="D486" s="101"/>
      <c r="E486" s="101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</row>
    <row r="487" spans="2:18">
      <c r="B487" s="101"/>
      <c r="C487" s="101"/>
      <c r="D487" s="101"/>
      <c r="E487" s="101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</row>
    <row r="488" spans="2:18">
      <c r="B488" s="101"/>
      <c r="C488" s="101"/>
      <c r="D488" s="101"/>
      <c r="E488" s="101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</row>
    <row r="489" spans="2:18">
      <c r="B489" s="101"/>
      <c r="C489" s="101"/>
      <c r="D489" s="101"/>
      <c r="E489" s="101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</row>
    <row r="490" spans="2:18">
      <c r="B490" s="101"/>
      <c r="C490" s="101"/>
      <c r="D490" s="101"/>
      <c r="E490" s="101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</row>
    <row r="491" spans="2:18">
      <c r="B491" s="101"/>
      <c r="C491" s="101"/>
      <c r="D491" s="101"/>
      <c r="E491" s="101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</row>
    <row r="492" spans="2:18">
      <c r="B492" s="101"/>
      <c r="C492" s="101"/>
      <c r="D492" s="101"/>
      <c r="E492" s="101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</row>
    <row r="493" spans="2:18">
      <c r="B493" s="101"/>
      <c r="C493" s="101"/>
      <c r="D493" s="101"/>
      <c r="E493" s="101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</row>
    <row r="494" spans="2:18">
      <c r="B494" s="101"/>
      <c r="C494" s="101"/>
      <c r="D494" s="101"/>
      <c r="E494" s="101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</row>
    <row r="495" spans="2:18">
      <c r="B495" s="101"/>
      <c r="C495" s="101"/>
      <c r="D495" s="101"/>
      <c r="E495" s="101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</row>
    <row r="496" spans="2:18">
      <c r="B496" s="101"/>
      <c r="C496" s="101"/>
      <c r="D496" s="101"/>
      <c r="E496" s="101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</row>
    <row r="497" spans="2:18">
      <c r="B497" s="101"/>
      <c r="C497" s="101"/>
      <c r="D497" s="101"/>
      <c r="E497" s="101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</row>
    <row r="498" spans="2:18">
      <c r="B498" s="101"/>
      <c r="C498" s="101"/>
      <c r="D498" s="101"/>
      <c r="E498" s="101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</row>
    <row r="499" spans="2:18">
      <c r="B499" s="101"/>
      <c r="C499" s="101"/>
      <c r="D499" s="101"/>
      <c r="E499" s="101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</row>
    <row r="500" spans="2:18">
      <c r="B500" s="101"/>
      <c r="C500" s="101"/>
      <c r="D500" s="101"/>
      <c r="E500" s="101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</row>
    <row r="501" spans="2:18">
      <c r="B501" s="101"/>
      <c r="C501" s="101"/>
      <c r="D501" s="101"/>
      <c r="E501" s="101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</row>
    <row r="502" spans="2:18">
      <c r="B502" s="101"/>
      <c r="C502" s="101"/>
      <c r="D502" s="101"/>
      <c r="E502" s="101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</row>
    <row r="503" spans="2:18">
      <c r="B503" s="101"/>
      <c r="C503" s="101"/>
      <c r="D503" s="101"/>
      <c r="E503" s="101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</row>
    <row r="504" spans="2:18">
      <c r="B504" s="101"/>
      <c r="C504" s="101"/>
      <c r="D504" s="101"/>
      <c r="E504" s="101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</row>
    <row r="505" spans="2:18">
      <c r="B505" s="101"/>
      <c r="C505" s="101"/>
      <c r="D505" s="101"/>
      <c r="E505" s="101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</row>
    <row r="506" spans="2:18">
      <c r="B506" s="101"/>
      <c r="C506" s="101"/>
      <c r="D506" s="101"/>
      <c r="E506" s="101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</row>
    <row r="507" spans="2:18">
      <c r="B507" s="101"/>
      <c r="C507" s="101"/>
      <c r="D507" s="101"/>
      <c r="E507" s="101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</row>
    <row r="508" spans="2:18">
      <c r="B508" s="101"/>
      <c r="C508" s="101"/>
      <c r="D508" s="101"/>
      <c r="E508" s="101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</row>
    <row r="509" spans="2:18">
      <c r="B509" s="101"/>
      <c r="C509" s="101"/>
      <c r="D509" s="101"/>
      <c r="E509" s="101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</row>
    <row r="510" spans="2:18">
      <c r="B510" s="101"/>
      <c r="C510" s="101"/>
      <c r="D510" s="101"/>
      <c r="E510" s="101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</row>
    <row r="511" spans="2:18">
      <c r="B511" s="101"/>
      <c r="C511" s="101"/>
      <c r="D511" s="101"/>
      <c r="E511" s="101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</row>
    <row r="512" spans="2:18">
      <c r="B512" s="101"/>
      <c r="C512" s="101"/>
      <c r="D512" s="101"/>
      <c r="E512" s="101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</row>
    <row r="513" spans="2:18">
      <c r="B513" s="101"/>
      <c r="C513" s="101"/>
      <c r="D513" s="101"/>
      <c r="E513" s="101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</row>
    <row r="514" spans="2:18">
      <c r="B514" s="101"/>
      <c r="C514" s="101"/>
      <c r="D514" s="101"/>
      <c r="E514" s="101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</row>
    <row r="515" spans="2:18">
      <c r="B515" s="101"/>
      <c r="C515" s="101"/>
      <c r="D515" s="101"/>
      <c r="E515" s="101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</row>
    <row r="516" spans="2:18">
      <c r="B516" s="101"/>
      <c r="C516" s="101"/>
      <c r="D516" s="101"/>
      <c r="E516" s="101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</row>
    <row r="517" spans="2:18">
      <c r="B517" s="101"/>
      <c r="C517" s="101"/>
      <c r="D517" s="101"/>
      <c r="E517" s="101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</row>
    <row r="518" spans="2:18">
      <c r="B518" s="101"/>
      <c r="C518" s="101"/>
      <c r="D518" s="101"/>
      <c r="E518" s="101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</row>
    <row r="519" spans="2:18">
      <c r="B519" s="101"/>
      <c r="C519" s="101"/>
      <c r="D519" s="101"/>
      <c r="E519" s="101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</row>
    <row r="520" spans="2:18">
      <c r="B520" s="101"/>
      <c r="C520" s="101"/>
      <c r="D520" s="101"/>
      <c r="E520" s="101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</row>
    <row r="521" spans="2:18">
      <c r="B521" s="101"/>
      <c r="C521" s="101"/>
      <c r="D521" s="101"/>
      <c r="E521" s="101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</row>
    <row r="522" spans="2:18">
      <c r="B522" s="101"/>
      <c r="C522" s="101"/>
      <c r="D522" s="101"/>
      <c r="E522" s="101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</row>
    <row r="523" spans="2:18">
      <c r="B523" s="101"/>
      <c r="C523" s="101"/>
      <c r="D523" s="101"/>
      <c r="E523" s="101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</row>
    <row r="524" spans="2:18">
      <c r="B524" s="101"/>
      <c r="C524" s="101"/>
      <c r="D524" s="101"/>
      <c r="E524" s="101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</row>
    <row r="525" spans="2:18">
      <c r="B525" s="101"/>
      <c r="C525" s="101"/>
      <c r="D525" s="101"/>
      <c r="E525" s="101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</row>
    <row r="526" spans="2:18">
      <c r="B526" s="101"/>
      <c r="C526" s="101"/>
      <c r="D526" s="101"/>
      <c r="E526" s="101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</row>
    <row r="527" spans="2:18">
      <c r="B527" s="101"/>
      <c r="C527" s="101"/>
      <c r="D527" s="101"/>
      <c r="E527" s="101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</row>
    <row r="528" spans="2:18">
      <c r="B528" s="101"/>
      <c r="C528" s="101"/>
      <c r="D528" s="101"/>
      <c r="E528" s="101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</row>
    <row r="529" spans="2:18">
      <c r="B529" s="101"/>
      <c r="C529" s="101"/>
      <c r="D529" s="101"/>
      <c r="E529" s="101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</row>
    <row r="530" spans="2:18">
      <c r="B530" s="101"/>
      <c r="C530" s="101"/>
      <c r="D530" s="101"/>
      <c r="E530" s="101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</row>
    <row r="531" spans="2:18">
      <c r="B531" s="101"/>
      <c r="C531" s="101"/>
      <c r="D531" s="101"/>
      <c r="E531" s="101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</row>
    <row r="532" spans="2:18">
      <c r="B532" s="101"/>
      <c r="C532" s="101"/>
      <c r="D532" s="101"/>
      <c r="E532" s="101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</row>
    <row r="533" spans="2:18">
      <c r="B533" s="101"/>
      <c r="C533" s="101"/>
      <c r="D533" s="101"/>
      <c r="E533" s="101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</row>
    <row r="534" spans="2:18">
      <c r="B534" s="101"/>
      <c r="C534" s="101"/>
      <c r="D534" s="101"/>
      <c r="E534" s="101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</row>
    <row r="535" spans="2:18">
      <c r="B535" s="101"/>
      <c r="C535" s="101"/>
      <c r="D535" s="101"/>
      <c r="E535" s="101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</row>
    <row r="536" spans="2:18">
      <c r="B536" s="101"/>
      <c r="C536" s="101"/>
      <c r="D536" s="101"/>
      <c r="E536" s="101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</row>
    <row r="537" spans="2:18">
      <c r="B537" s="101"/>
      <c r="C537" s="101"/>
      <c r="D537" s="101"/>
      <c r="E537" s="101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</row>
    <row r="538" spans="2:18">
      <c r="B538" s="101"/>
      <c r="C538" s="101"/>
      <c r="D538" s="101"/>
      <c r="E538" s="101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</row>
    <row r="539" spans="2:18">
      <c r="B539" s="101"/>
      <c r="C539" s="101"/>
      <c r="D539" s="101"/>
      <c r="E539" s="101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</row>
    <row r="540" spans="2:18">
      <c r="B540" s="101"/>
      <c r="C540" s="101"/>
      <c r="D540" s="101"/>
      <c r="E540" s="101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</row>
    <row r="541" spans="2:18">
      <c r="B541" s="101"/>
      <c r="C541" s="101"/>
      <c r="D541" s="101"/>
      <c r="E541" s="101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</row>
    <row r="542" spans="2:18">
      <c r="B542" s="101"/>
      <c r="C542" s="101"/>
      <c r="D542" s="101"/>
      <c r="E542" s="101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</row>
    <row r="543" spans="2:18">
      <c r="B543" s="101"/>
      <c r="C543" s="101"/>
      <c r="D543" s="101"/>
      <c r="E543" s="101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</row>
    <row r="544" spans="2:18">
      <c r="B544" s="101"/>
      <c r="C544" s="101"/>
      <c r="D544" s="101"/>
      <c r="E544" s="101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</row>
    <row r="545" spans="2:18">
      <c r="B545" s="101"/>
      <c r="C545" s="101"/>
      <c r="D545" s="101"/>
      <c r="E545" s="101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</row>
    <row r="546" spans="2:18">
      <c r="B546" s="101"/>
      <c r="C546" s="101"/>
      <c r="D546" s="101"/>
      <c r="E546" s="101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</row>
    <row r="547" spans="2:18">
      <c r="B547" s="101"/>
      <c r="C547" s="101"/>
      <c r="D547" s="101"/>
      <c r="E547" s="101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</row>
    <row r="548" spans="2:18">
      <c r="B548" s="101"/>
      <c r="C548" s="101"/>
      <c r="D548" s="101"/>
      <c r="E548" s="101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</row>
    <row r="549" spans="2:18">
      <c r="B549" s="101"/>
      <c r="C549" s="101"/>
      <c r="D549" s="101"/>
      <c r="E549" s="101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</row>
    <row r="550" spans="2:18">
      <c r="B550" s="101"/>
      <c r="C550" s="101"/>
      <c r="D550" s="101"/>
      <c r="E550" s="101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</row>
    <row r="551" spans="2:18">
      <c r="B551" s="101"/>
      <c r="C551" s="101"/>
      <c r="D551" s="101"/>
      <c r="E551" s="101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</row>
    <row r="552" spans="2:18">
      <c r="B552" s="101"/>
      <c r="C552" s="101"/>
      <c r="D552" s="101"/>
      <c r="E552" s="101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</row>
    <row r="553" spans="2:18">
      <c r="B553" s="101"/>
      <c r="C553" s="101"/>
      <c r="D553" s="101"/>
      <c r="E553" s="101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</row>
    <row r="554" spans="2:18">
      <c r="B554" s="101"/>
      <c r="C554" s="101"/>
      <c r="D554" s="101"/>
      <c r="E554" s="101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</row>
    <row r="555" spans="2:18">
      <c r="B555" s="101"/>
      <c r="C555" s="101"/>
      <c r="D555" s="101"/>
      <c r="E555" s="101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</row>
    <row r="556" spans="2:18">
      <c r="B556" s="101"/>
      <c r="C556" s="101"/>
      <c r="D556" s="101"/>
      <c r="E556" s="101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</row>
    <row r="557" spans="2:18">
      <c r="B557" s="101"/>
      <c r="C557" s="101"/>
      <c r="D557" s="101"/>
      <c r="E557" s="101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</row>
    <row r="558" spans="2:18">
      <c r="B558" s="101"/>
      <c r="C558" s="101"/>
      <c r="D558" s="101"/>
      <c r="E558" s="101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</row>
    <row r="559" spans="2:18">
      <c r="B559" s="101"/>
      <c r="C559" s="101"/>
      <c r="D559" s="101"/>
      <c r="E559" s="101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</row>
    <row r="560" spans="2:18">
      <c r="B560" s="101"/>
      <c r="C560" s="101"/>
      <c r="D560" s="101"/>
      <c r="E560" s="101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</row>
    <row r="561" spans="2:18">
      <c r="B561" s="101"/>
      <c r="C561" s="101"/>
      <c r="D561" s="101"/>
      <c r="E561" s="101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</row>
    <row r="562" spans="2:18">
      <c r="B562" s="101"/>
      <c r="C562" s="101"/>
      <c r="D562" s="101"/>
      <c r="E562" s="101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</row>
    <row r="563" spans="2:18">
      <c r="B563" s="101"/>
      <c r="C563" s="101"/>
      <c r="D563" s="101"/>
      <c r="E563" s="101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</row>
    <row r="564" spans="2:18">
      <c r="B564" s="101"/>
      <c r="C564" s="101"/>
      <c r="D564" s="101"/>
      <c r="E564" s="101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</row>
    <row r="565" spans="2:18">
      <c r="B565" s="101"/>
      <c r="C565" s="101"/>
      <c r="D565" s="101"/>
      <c r="E565" s="101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</row>
    <row r="566" spans="2:18">
      <c r="B566" s="101"/>
      <c r="C566" s="101"/>
      <c r="D566" s="101"/>
      <c r="E566" s="101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</row>
    <row r="567" spans="2:18">
      <c r="B567" s="101"/>
      <c r="C567" s="101"/>
      <c r="D567" s="101"/>
      <c r="E567" s="101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</row>
    <row r="568" spans="2:18">
      <c r="B568" s="101"/>
      <c r="C568" s="101"/>
      <c r="D568" s="101"/>
      <c r="E568" s="101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</row>
    <row r="569" spans="2:18">
      <c r="B569" s="101"/>
      <c r="C569" s="101"/>
      <c r="D569" s="101"/>
      <c r="E569" s="101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</row>
    <row r="570" spans="2:18">
      <c r="B570" s="101"/>
      <c r="C570" s="101"/>
      <c r="D570" s="101"/>
      <c r="E570" s="101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</row>
    <row r="571" spans="2:18">
      <c r="B571" s="101"/>
      <c r="C571" s="101"/>
      <c r="D571" s="101"/>
      <c r="E571" s="101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</row>
    <row r="572" spans="2:18">
      <c r="B572" s="101"/>
      <c r="C572" s="101"/>
      <c r="D572" s="101"/>
      <c r="E572" s="101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</row>
    <row r="573" spans="2:18">
      <c r="B573" s="101"/>
      <c r="C573" s="101"/>
      <c r="D573" s="101"/>
      <c r="E573" s="101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</row>
    <row r="574" spans="2:18">
      <c r="B574" s="101"/>
      <c r="C574" s="101"/>
      <c r="D574" s="101"/>
      <c r="E574" s="101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</row>
    <row r="575" spans="2:18">
      <c r="B575" s="101"/>
      <c r="C575" s="101"/>
      <c r="D575" s="101"/>
      <c r="E575" s="101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</row>
    <row r="576" spans="2:18">
      <c r="B576" s="101"/>
      <c r="C576" s="101"/>
      <c r="D576" s="101"/>
      <c r="E576" s="101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</row>
    <row r="577" spans="2:18">
      <c r="B577" s="101"/>
      <c r="C577" s="101"/>
      <c r="D577" s="101"/>
      <c r="E577" s="101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</row>
    <row r="578" spans="2:18">
      <c r="B578" s="101"/>
      <c r="C578" s="101"/>
      <c r="D578" s="101"/>
      <c r="E578" s="101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</row>
    <row r="579" spans="2:18">
      <c r="B579" s="101"/>
      <c r="C579" s="101"/>
      <c r="D579" s="101"/>
      <c r="E579" s="101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</row>
    <row r="580" spans="2:18">
      <c r="B580" s="101"/>
      <c r="C580" s="101"/>
      <c r="D580" s="101"/>
      <c r="E580" s="101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</row>
    <row r="581" spans="2:18">
      <c r="B581" s="101"/>
      <c r="C581" s="101"/>
      <c r="D581" s="101"/>
      <c r="E581" s="101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</row>
    <row r="582" spans="2:18">
      <c r="B582" s="101"/>
      <c r="C582" s="101"/>
      <c r="D582" s="101"/>
      <c r="E582" s="101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</row>
    <row r="583" spans="2:18">
      <c r="B583" s="101"/>
      <c r="C583" s="101"/>
      <c r="D583" s="101"/>
      <c r="E583" s="101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</row>
    <row r="584" spans="2:18">
      <c r="B584" s="101"/>
      <c r="C584" s="101"/>
      <c r="D584" s="101"/>
      <c r="E584" s="101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</row>
    <row r="585" spans="2:18">
      <c r="B585" s="101"/>
      <c r="C585" s="101"/>
      <c r="D585" s="101"/>
      <c r="E585" s="101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</row>
    <row r="586" spans="2:18">
      <c r="B586" s="101"/>
      <c r="C586" s="101"/>
      <c r="D586" s="101"/>
      <c r="E586" s="101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</row>
    <row r="587" spans="2:18">
      <c r="B587" s="101"/>
      <c r="C587" s="101"/>
      <c r="D587" s="101"/>
      <c r="E587" s="101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</row>
    <row r="588" spans="2:18">
      <c r="B588" s="101"/>
      <c r="C588" s="101"/>
      <c r="D588" s="101"/>
      <c r="E588" s="101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</row>
    <row r="589" spans="2:18">
      <c r="B589" s="101"/>
      <c r="C589" s="101"/>
      <c r="D589" s="101"/>
      <c r="E589" s="101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</row>
    <row r="590" spans="2:18">
      <c r="B590" s="101"/>
      <c r="C590" s="101"/>
      <c r="D590" s="101"/>
      <c r="E590" s="101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</row>
    <row r="591" spans="2:18">
      <c r="B591" s="101"/>
      <c r="C591" s="101"/>
      <c r="D591" s="101"/>
      <c r="E591" s="101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</row>
    <row r="592" spans="2:18">
      <c r="B592" s="101"/>
      <c r="C592" s="101"/>
      <c r="D592" s="101"/>
      <c r="E592" s="101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</row>
    <row r="593" spans="2:18">
      <c r="B593" s="101"/>
      <c r="C593" s="101"/>
      <c r="D593" s="101"/>
      <c r="E593" s="101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</row>
    <row r="594" spans="2:18">
      <c r="B594" s="101"/>
      <c r="C594" s="101"/>
      <c r="D594" s="101"/>
      <c r="E594" s="101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</row>
    <row r="595" spans="2:18">
      <c r="B595" s="101"/>
      <c r="C595" s="101"/>
      <c r="D595" s="101"/>
      <c r="E595" s="101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</row>
    <row r="596" spans="2:18">
      <c r="B596" s="101"/>
      <c r="C596" s="101"/>
      <c r="D596" s="101"/>
      <c r="E596" s="101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</row>
    <row r="597" spans="2:18">
      <c r="B597" s="101"/>
      <c r="C597" s="101"/>
      <c r="D597" s="101"/>
      <c r="E597" s="101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</row>
    <row r="598" spans="2:18">
      <c r="B598" s="101"/>
      <c r="C598" s="101"/>
      <c r="D598" s="101"/>
      <c r="E598" s="101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</row>
    <row r="599" spans="2:18">
      <c r="B599" s="101"/>
      <c r="C599" s="101"/>
      <c r="D599" s="101"/>
      <c r="E599" s="101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</row>
    <row r="600" spans="2:18">
      <c r="B600" s="101"/>
      <c r="C600" s="101"/>
      <c r="D600" s="101"/>
      <c r="E600" s="101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</row>
    <row r="601" spans="2:18">
      <c r="B601" s="101"/>
      <c r="C601" s="101"/>
      <c r="D601" s="101"/>
      <c r="E601" s="101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</row>
    <row r="602" spans="2:18">
      <c r="B602" s="101"/>
      <c r="C602" s="101"/>
      <c r="D602" s="101"/>
      <c r="E602" s="101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</row>
    <row r="603" spans="2:18">
      <c r="B603" s="101"/>
      <c r="C603" s="101"/>
      <c r="D603" s="101"/>
      <c r="E603" s="101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</row>
    <row r="604" spans="2:18">
      <c r="B604" s="101"/>
      <c r="C604" s="101"/>
      <c r="D604" s="101"/>
      <c r="E604" s="101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</row>
    <row r="605" spans="2:18">
      <c r="B605" s="101"/>
      <c r="C605" s="101"/>
      <c r="D605" s="101"/>
      <c r="E605" s="101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</row>
    <row r="606" spans="2:18">
      <c r="B606" s="101"/>
      <c r="C606" s="101"/>
      <c r="D606" s="101"/>
      <c r="E606" s="101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</row>
    <row r="607" spans="2:18">
      <c r="B607" s="101"/>
      <c r="C607" s="101"/>
      <c r="D607" s="101"/>
      <c r="E607" s="101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</row>
    <row r="608" spans="2:18">
      <c r="B608" s="101"/>
      <c r="C608" s="101"/>
      <c r="D608" s="101"/>
      <c r="E608" s="101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</row>
    <row r="609" spans="2:18">
      <c r="B609" s="101"/>
      <c r="C609" s="101"/>
      <c r="D609" s="101"/>
      <c r="E609" s="101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</row>
    <row r="610" spans="2:18">
      <c r="B610" s="101"/>
      <c r="C610" s="101"/>
      <c r="D610" s="101"/>
      <c r="E610" s="101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</row>
    <row r="611" spans="2:18">
      <c r="B611" s="101"/>
      <c r="C611" s="101"/>
      <c r="D611" s="101"/>
      <c r="E611" s="101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</row>
    <row r="612" spans="2:18">
      <c r="B612" s="101"/>
      <c r="C612" s="101"/>
      <c r="D612" s="101"/>
      <c r="E612" s="101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</row>
    <row r="613" spans="2:18">
      <c r="B613" s="101"/>
      <c r="C613" s="101"/>
      <c r="D613" s="101"/>
      <c r="E613" s="101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</row>
    <row r="614" spans="2:18">
      <c r="B614" s="101"/>
      <c r="C614" s="101"/>
      <c r="D614" s="101"/>
      <c r="E614" s="101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</row>
    <row r="615" spans="2:18">
      <c r="B615" s="101"/>
      <c r="C615" s="101"/>
      <c r="D615" s="101"/>
      <c r="E615" s="101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</row>
    <row r="616" spans="2:18">
      <c r="B616" s="101"/>
      <c r="C616" s="101"/>
      <c r="D616" s="101"/>
      <c r="E616" s="101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</row>
    <row r="617" spans="2:18">
      <c r="B617" s="101"/>
      <c r="C617" s="101"/>
      <c r="D617" s="101"/>
      <c r="E617" s="101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</row>
    <row r="618" spans="2:18">
      <c r="B618" s="101"/>
      <c r="C618" s="101"/>
      <c r="D618" s="101"/>
      <c r="E618" s="101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</row>
    <row r="619" spans="2:18">
      <c r="B619" s="101"/>
      <c r="C619" s="101"/>
      <c r="D619" s="101"/>
      <c r="E619" s="101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</row>
    <row r="620" spans="2:18">
      <c r="B620" s="101"/>
      <c r="C620" s="101"/>
      <c r="D620" s="101"/>
      <c r="E620" s="101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</row>
    <row r="621" spans="2:18">
      <c r="B621" s="101"/>
      <c r="C621" s="101"/>
      <c r="D621" s="101"/>
      <c r="E621" s="101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</row>
    <row r="622" spans="2:18">
      <c r="B622" s="101"/>
      <c r="C622" s="101"/>
      <c r="D622" s="101"/>
      <c r="E622" s="101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</row>
    <row r="623" spans="2:18">
      <c r="B623" s="101"/>
      <c r="C623" s="101"/>
      <c r="D623" s="101"/>
      <c r="E623" s="101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</row>
    <row r="624" spans="2:18">
      <c r="B624" s="101"/>
      <c r="C624" s="101"/>
      <c r="D624" s="101"/>
      <c r="E624" s="101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</row>
    <row r="625" spans="2:18">
      <c r="B625" s="101"/>
      <c r="C625" s="101"/>
      <c r="D625" s="101"/>
      <c r="E625" s="101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</row>
    <row r="626" spans="2:18">
      <c r="B626" s="101"/>
      <c r="C626" s="101"/>
      <c r="D626" s="101"/>
      <c r="E626" s="101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</row>
    <row r="627" spans="2:18">
      <c r="B627" s="101"/>
      <c r="C627" s="101"/>
      <c r="D627" s="101"/>
      <c r="E627" s="101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</row>
    <row r="628" spans="2:18">
      <c r="B628" s="101"/>
      <c r="C628" s="101"/>
      <c r="D628" s="101"/>
      <c r="E628" s="101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</row>
    <row r="629" spans="2:18">
      <c r="B629" s="101"/>
      <c r="C629" s="101"/>
      <c r="D629" s="101"/>
      <c r="E629" s="101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</row>
    <row r="630" spans="2:18">
      <c r="B630" s="101"/>
      <c r="C630" s="101"/>
      <c r="D630" s="101"/>
      <c r="E630" s="101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</row>
    <row r="631" spans="2:18">
      <c r="B631" s="101"/>
      <c r="C631" s="101"/>
      <c r="D631" s="101"/>
      <c r="E631" s="101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</row>
    <row r="632" spans="2:18">
      <c r="B632" s="101"/>
      <c r="C632" s="101"/>
      <c r="D632" s="101"/>
      <c r="E632" s="101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</row>
    <row r="633" spans="2:18">
      <c r="B633" s="101"/>
      <c r="C633" s="101"/>
      <c r="D633" s="101"/>
      <c r="E633" s="101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</row>
    <row r="634" spans="2:18">
      <c r="B634" s="101"/>
      <c r="C634" s="101"/>
      <c r="D634" s="101"/>
      <c r="E634" s="101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</row>
    <row r="635" spans="2:18">
      <c r="B635" s="101"/>
      <c r="C635" s="101"/>
      <c r="D635" s="101"/>
      <c r="E635" s="101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</row>
    <row r="636" spans="2:18">
      <c r="B636" s="101"/>
      <c r="C636" s="101"/>
      <c r="D636" s="101"/>
      <c r="E636" s="101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</row>
    <row r="637" spans="2:18">
      <c r="B637" s="101"/>
      <c r="C637" s="101"/>
      <c r="D637" s="101"/>
      <c r="E637" s="101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</row>
    <row r="638" spans="2:18">
      <c r="B638" s="101"/>
      <c r="C638" s="101"/>
      <c r="D638" s="101"/>
      <c r="E638" s="101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</row>
    <row r="639" spans="2:18">
      <c r="B639" s="101"/>
      <c r="C639" s="101"/>
      <c r="D639" s="101"/>
      <c r="E639" s="101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</row>
    <row r="640" spans="2:18">
      <c r="B640" s="101"/>
      <c r="C640" s="101"/>
      <c r="D640" s="101"/>
      <c r="E640" s="101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</row>
    <row r="641" spans="2:18">
      <c r="B641" s="101"/>
      <c r="C641" s="101"/>
      <c r="D641" s="101"/>
      <c r="E641" s="101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</row>
    <row r="642" spans="2:18">
      <c r="B642" s="101"/>
      <c r="C642" s="101"/>
      <c r="D642" s="101"/>
      <c r="E642" s="101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</row>
    <row r="643" spans="2:18">
      <c r="B643" s="101"/>
      <c r="C643" s="101"/>
      <c r="D643" s="101"/>
      <c r="E643" s="101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</row>
    <row r="644" spans="2:18">
      <c r="B644" s="101"/>
      <c r="C644" s="101"/>
      <c r="D644" s="101"/>
      <c r="E644" s="101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</row>
    <row r="645" spans="2:18">
      <c r="B645" s="101"/>
      <c r="C645" s="101"/>
      <c r="D645" s="101"/>
      <c r="E645" s="101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</row>
    <row r="646" spans="2:18">
      <c r="B646" s="101"/>
      <c r="C646" s="101"/>
      <c r="D646" s="101"/>
      <c r="E646" s="101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</row>
    <row r="647" spans="2:18">
      <c r="B647" s="101"/>
      <c r="C647" s="101"/>
      <c r="D647" s="101"/>
      <c r="E647" s="101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</row>
    <row r="648" spans="2:18">
      <c r="B648" s="101"/>
      <c r="C648" s="101"/>
      <c r="D648" s="101"/>
      <c r="E648" s="101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</row>
    <row r="649" spans="2:18">
      <c r="B649" s="101"/>
      <c r="C649" s="101"/>
      <c r="D649" s="101"/>
      <c r="E649" s="101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</row>
    <row r="650" spans="2:18">
      <c r="B650" s="101"/>
      <c r="C650" s="101"/>
      <c r="D650" s="101"/>
      <c r="E650" s="101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</row>
    <row r="651" spans="2:18">
      <c r="B651" s="101"/>
      <c r="C651" s="101"/>
      <c r="D651" s="101"/>
      <c r="E651" s="101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</row>
    <row r="652" spans="2:18">
      <c r="B652" s="101"/>
      <c r="C652" s="101"/>
      <c r="D652" s="101"/>
      <c r="E652" s="101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</row>
    <row r="653" spans="2:18">
      <c r="B653" s="101"/>
      <c r="C653" s="101"/>
      <c r="D653" s="101"/>
      <c r="E653" s="101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</row>
    <row r="654" spans="2:18">
      <c r="B654" s="101"/>
      <c r="C654" s="101"/>
      <c r="D654" s="101"/>
      <c r="E654" s="101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</row>
    <row r="655" spans="2:18">
      <c r="B655" s="101"/>
      <c r="C655" s="101"/>
      <c r="D655" s="101"/>
      <c r="E655" s="101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</row>
    <row r="656" spans="2:18">
      <c r="B656" s="101"/>
      <c r="C656" s="101"/>
      <c r="D656" s="101"/>
      <c r="E656" s="101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</row>
    <row r="657" spans="2:18">
      <c r="B657" s="101"/>
      <c r="C657" s="101"/>
      <c r="D657" s="101"/>
      <c r="E657" s="101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</row>
    <row r="658" spans="2:18">
      <c r="B658" s="101"/>
      <c r="C658" s="101"/>
      <c r="D658" s="101"/>
      <c r="E658" s="101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</row>
    <row r="659" spans="2:18">
      <c r="B659" s="101"/>
      <c r="C659" s="101"/>
      <c r="D659" s="101"/>
      <c r="E659" s="101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</row>
    <row r="660" spans="2:18">
      <c r="B660" s="101"/>
      <c r="C660" s="101"/>
      <c r="D660" s="101"/>
      <c r="E660" s="101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</row>
    <row r="661" spans="2:18">
      <c r="B661" s="101"/>
      <c r="C661" s="101"/>
      <c r="D661" s="101"/>
      <c r="E661" s="101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</row>
    <row r="662" spans="2:18">
      <c r="B662" s="101"/>
      <c r="C662" s="101"/>
      <c r="D662" s="101"/>
      <c r="E662" s="101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</row>
    <row r="663" spans="2:18">
      <c r="B663" s="101"/>
      <c r="C663" s="101"/>
      <c r="D663" s="101"/>
      <c r="E663" s="101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</row>
    <row r="664" spans="2:18">
      <c r="B664" s="101"/>
      <c r="C664" s="101"/>
      <c r="D664" s="101"/>
      <c r="E664" s="101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</row>
    <row r="665" spans="2:18">
      <c r="B665" s="101"/>
      <c r="C665" s="101"/>
      <c r="D665" s="101"/>
      <c r="E665" s="101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</row>
    <row r="666" spans="2:18">
      <c r="B666" s="101"/>
      <c r="C666" s="101"/>
      <c r="D666" s="101"/>
      <c r="E666" s="101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</row>
    <row r="667" spans="2:18">
      <c r="B667" s="101"/>
      <c r="C667" s="101"/>
      <c r="D667" s="101"/>
      <c r="E667" s="101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</row>
    <row r="668" spans="2:18">
      <c r="B668" s="101"/>
      <c r="C668" s="101"/>
      <c r="D668" s="101"/>
      <c r="E668" s="101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</row>
    <row r="669" spans="2:18">
      <c r="B669" s="101"/>
      <c r="C669" s="101"/>
      <c r="D669" s="101"/>
      <c r="E669" s="101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</row>
    <row r="670" spans="2:18">
      <c r="B670" s="101"/>
      <c r="C670" s="101"/>
      <c r="D670" s="101"/>
      <c r="E670" s="101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</row>
    <row r="671" spans="2:18">
      <c r="B671" s="101"/>
      <c r="C671" s="101"/>
      <c r="D671" s="101"/>
      <c r="E671" s="101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</row>
    <row r="672" spans="2:18">
      <c r="B672" s="101"/>
      <c r="C672" s="101"/>
      <c r="D672" s="101"/>
      <c r="E672" s="101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</row>
    <row r="673" spans="2:18">
      <c r="B673" s="101"/>
      <c r="C673" s="101"/>
      <c r="D673" s="101"/>
      <c r="E673" s="101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</row>
    <row r="674" spans="2:18">
      <c r="B674" s="101"/>
      <c r="C674" s="101"/>
      <c r="D674" s="101"/>
      <c r="E674" s="101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</row>
    <row r="675" spans="2:18">
      <c r="B675" s="101"/>
      <c r="C675" s="101"/>
      <c r="D675" s="101"/>
      <c r="E675" s="101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</row>
    <row r="676" spans="2:18">
      <c r="B676" s="101"/>
      <c r="C676" s="101"/>
      <c r="D676" s="101"/>
      <c r="E676" s="101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</row>
    <row r="677" spans="2:18">
      <c r="B677" s="101"/>
      <c r="C677" s="101"/>
      <c r="D677" s="101"/>
      <c r="E677" s="101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</row>
    <row r="678" spans="2:18">
      <c r="B678" s="101"/>
      <c r="C678" s="101"/>
      <c r="D678" s="101"/>
      <c r="E678" s="101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</row>
    <row r="679" spans="2:18">
      <c r="B679" s="101"/>
      <c r="C679" s="101"/>
      <c r="D679" s="101"/>
      <c r="E679" s="101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</row>
    <row r="680" spans="2:18">
      <c r="B680" s="101"/>
      <c r="C680" s="101"/>
      <c r="D680" s="101"/>
      <c r="E680" s="101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</row>
    <row r="681" spans="2:18">
      <c r="B681" s="101"/>
      <c r="C681" s="101"/>
      <c r="D681" s="101"/>
      <c r="E681" s="101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</row>
    <row r="682" spans="2:18">
      <c r="B682" s="101"/>
      <c r="C682" s="101"/>
      <c r="D682" s="101"/>
      <c r="E682" s="101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</row>
    <row r="683" spans="2:18">
      <c r="B683" s="101"/>
      <c r="C683" s="101"/>
      <c r="D683" s="101"/>
      <c r="E683" s="101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</row>
    <row r="684" spans="2:18">
      <c r="B684" s="101"/>
      <c r="C684" s="101"/>
      <c r="D684" s="101"/>
      <c r="E684" s="101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</row>
    <row r="685" spans="2:18">
      <c r="B685" s="101"/>
      <c r="C685" s="101"/>
      <c r="D685" s="101"/>
      <c r="E685" s="101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</row>
    <row r="686" spans="2:18">
      <c r="B686" s="101"/>
      <c r="C686" s="101"/>
      <c r="D686" s="101"/>
      <c r="E686" s="101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</row>
    <row r="687" spans="2:18">
      <c r="B687" s="101"/>
      <c r="C687" s="101"/>
      <c r="D687" s="101"/>
      <c r="E687" s="101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</row>
    <row r="688" spans="2:18">
      <c r="B688" s="101"/>
      <c r="C688" s="101"/>
      <c r="D688" s="101"/>
      <c r="E688" s="101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</row>
    <row r="689" spans="2:18">
      <c r="B689" s="101"/>
      <c r="C689" s="101"/>
      <c r="D689" s="101"/>
      <c r="E689" s="101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</row>
    <row r="690" spans="2:18">
      <c r="B690" s="101"/>
      <c r="C690" s="101"/>
      <c r="D690" s="101"/>
      <c r="E690" s="101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</row>
    <row r="691" spans="2:18">
      <c r="B691" s="101"/>
      <c r="C691" s="101"/>
      <c r="D691" s="101"/>
      <c r="E691" s="101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</row>
    <row r="692" spans="2:18">
      <c r="B692" s="101"/>
      <c r="C692" s="101"/>
      <c r="D692" s="101"/>
      <c r="E692" s="101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</row>
    <row r="693" spans="2:18">
      <c r="B693" s="101"/>
      <c r="C693" s="101"/>
      <c r="D693" s="101"/>
      <c r="E693" s="101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</row>
    <row r="694" spans="2:18">
      <c r="B694" s="101"/>
      <c r="C694" s="101"/>
      <c r="D694" s="101"/>
      <c r="E694" s="101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</row>
    <row r="695" spans="2:18">
      <c r="B695" s="101"/>
      <c r="C695" s="101"/>
      <c r="D695" s="101"/>
      <c r="E695" s="101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</row>
    <row r="696" spans="2:18">
      <c r="B696" s="101"/>
      <c r="C696" s="101"/>
      <c r="D696" s="101"/>
      <c r="E696" s="101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</row>
    <row r="697" spans="2:18">
      <c r="B697" s="101"/>
      <c r="C697" s="101"/>
      <c r="D697" s="101"/>
      <c r="E697" s="101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</row>
    <row r="698" spans="2:18">
      <c r="B698" s="101"/>
      <c r="C698" s="101"/>
      <c r="D698" s="101"/>
      <c r="E698" s="101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</row>
    <row r="699" spans="2:18">
      <c r="B699" s="101"/>
      <c r="C699" s="101"/>
      <c r="D699" s="101"/>
      <c r="E699" s="101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</row>
    <row r="700" spans="2:18">
      <c r="B700" s="101"/>
      <c r="C700" s="101"/>
      <c r="D700" s="101"/>
      <c r="E700" s="101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</row>
    <row r="701" spans="2:18">
      <c r="B701" s="101"/>
      <c r="C701" s="101"/>
      <c r="D701" s="101"/>
      <c r="E701" s="101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</row>
    <row r="702" spans="2:18">
      <c r="B702" s="101"/>
      <c r="C702" s="101"/>
      <c r="D702" s="101"/>
      <c r="E702" s="101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</row>
    <row r="703" spans="2:18">
      <c r="B703" s="101"/>
      <c r="C703" s="101"/>
      <c r="D703" s="101"/>
      <c r="E703" s="101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</row>
    <row r="704" spans="2:18">
      <c r="B704" s="101"/>
      <c r="C704" s="101"/>
      <c r="D704" s="101"/>
      <c r="E704" s="101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</row>
    <row r="705" spans="2:18">
      <c r="B705" s="101"/>
      <c r="C705" s="101"/>
      <c r="D705" s="101"/>
      <c r="E705" s="101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</row>
    <row r="706" spans="2:18">
      <c r="B706" s="101"/>
      <c r="C706" s="101"/>
      <c r="D706" s="101"/>
      <c r="E706" s="101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</row>
    <row r="707" spans="2:18">
      <c r="B707" s="101"/>
      <c r="C707" s="101"/>
      <c r="D707" s="101"/>
      <c r="E707" s="101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</row>
    <row r="708" spans="2:18">
      <c r="B708" s="101"/>
      <c r="C708" s="101"/>
      <c r="D708" s="101"/>
      <c r="E708" s="101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</row>
    <row r="709" spans="2:18">
      <c r="B709" s="101"/>
      <c r="C709" s="101"/>
      <c r="D709" s="101"/>
      <c r="E709" s="101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</row>
    <row r="710" spans="2:18">
      <c r="B710" s="101"/>
      <c r="C710" s="101"/>
      <c r="D710" s="101"/>
      <c r="E710" s="101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</row>
    <row r="711" spans="2:18">
      <c r="B711" s="101"/>
      <c r="C711" s="101"/>
      <c r="D711" s="101"/>
      <c r="E711" s="101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</row>
    <row r="712" spans="2:18">
      <c r="B712" s="101"/>
      <c r="C712" s="101"/>
      <c r="D712" s="101"/>
      <c r="E712" s="101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</row>
    <row r="713" spans="2:18">
      <c r="B713" s="101"/>
      <c r="C713" s="101"/>
      <c r="D713" s="101"/>
      <c r="E713" s="101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</row>
    <row r="714" spans="2:18">
      <c r="B714" s="101"/>
      <c r="C714" s="101"/>
      <c r="D714" s="101"/>
      <c r="E714" s="101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</row>
    <row r="715" spans="2:18">
      <c r="B715" s="101"/>
      <c r="C715" s="101"/>
      <c r="D715" s="101"/>
      <c r="E715" s="101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</row>
    <row r="716" spans="2:18">
      <c r="B716" s="101"/>
      <c r="C716" s="101"/>
      <c r="D716" s="101"/>
      <c r="E716" s="101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</row>
    <row r="717" spans="2:18">
      <c r="B717" s="101"/>
      <c r="C717" s="101"/>
      <c r="D717" s="101"/>
      <c r="E717" s="101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</row>
    <row r="718" spans="2:18">
      <c r="B718" s="101"/>
      <c r="C718" s="101"/>
      <c r="D718" s="101"/>
      <c r="E718" s="101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</row>
    <row r="719" spans="2:18">
      <c r="B719" s="101"/>
      <c r="C719" s="101"/>
      <c r="D719" s="101"/>
      <c r="E719" s="101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</row>
    <row r="720" spans="2:18">
      <c r="B720" s="101"/>
      <c r="C720" s="101"/>
      <c r="D720" s="101"/>
      <c r="E720" s="101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</row>
    <row r="721" spans="2:18">
      <c r="B721" s="101"/>
      <c r="C721" s="101"/>
      <c r="D721" s="101"/>
      <c r="E721" s="101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</row>
    <row r="722" spans="2:18">
      <c r="B722" s="101"/>
      <c r="C722" s="101"/>
      <c r="D722" s="101"/>
      <c r="E722" s="101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</row>
    <row r="723" spans="2:18">
      <c r="B723" s="101"/>
      <c r="C723" s="101"/>
      <c r="D723" s="101"/>
      <c r="E723" s="101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</row>
    <row r="724" spans="2:18">
      <c r="B724" s="101"/>
      <c r="C724" s="101"/>
      <c r="D724" s="101"/>
      <c r="E724" s="101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</row>
    <row r="725" spans="2:18">
      <c r="B725" s="101"/>
      <c r="C725" s="101"/>
      <c r="D725" s="101"/>
      <c r="E725" s="101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</row>
    <row r="726" spans="2:18">
      <c r="B726" s="101"/>
      <c r="C726" s="101"/>
      <c r="D726" s="101"/>
      <c r="E726" s="101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</row>
    <row r="727" spans="2:18">
      <c r="B727" s="101"/>
      <c r="C727" s="101"/>
      <c r="D727" s="101"/>
      <c r="E727" s="101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</row>
    <row r="728" spans="2:18">
      <c r="B728" s="101"/>
      <c r="C728" s="101"/>
      <c r="D728" s="101"/>
      <c r="E728" s="101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</row>
    <row r="729" spans="2:18">
      <c r="B729" s="101"/>
      <c r="C729" s="101"/>
      <c r="D729" s="101"/>
      <c r="E729" s="101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</row>
    <row r="730" spans="2:18">
      <c r="B730" s="101"/>
      <c r="C730" s="101"/>
      <c r="D730" s="101"/>
      <c r="E730" s="101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</row>
    <row r="731" spans="2:18">
      <c r="B731" s="101"/>
      <c r="C731" s="101"/>
      <c r="D731" s="101"/>
      <c r="E731" s="101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</row>
    <row r="732" spans="2:18">
      <c r="B732" s="101"/>
      <c r="C732" s="101"/>
      <c r="D732" s="101"/>
      <c r="E732" s="101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</row>
    <row r="733" spans="2:18">
      <c r="B733" s="101"/>
      <c r="C733" s="101"/>
      <c r="D733" s="101"/>
      <c r="E733" s="101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</row>
    <row r="734" spans="2:18">
      <c r="B734" s="101"/>
      <c r="C734" s="101"/>
      <c r="D734" s="101"/>
      <c r="E734" s="101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</row>
    <row r="735" spans="2:18">
      <c r="B735" s="101"/>
      <c r="C735" s="101"/>
      <c r="D735" s="101"/>
      <c r="E735" s="101"/>
      <c r="F735" s="102"/>
      <c r="G735" s="102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</row>
    <row r="736" spans="2:18">
      <c r="B736" s="101"/>
      <c r="C736" s="101"/>
      <c r="D736" s="101"/>
      <c r="E736" s="101"/>
      <c r="F736" s="102"/>
      <c r="G736" s="102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</row>
    <row r="737" spans="2:18">
      <c r="B737" s="101"/>
      <c r="C737" s="101"/>
      <c r="D737" s="101"/>
      <c r="E737" s="101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</row>
    <row r="738" spans="2:18">
      <c r="B738" s="101"/>
      <c r="C738" s="101"/>
      <c r="D738" s="101"/>
      <c r="E738" s="101"/>
      <c r="F738" s="102"/>
      <c r="G738" s="102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</row>
    <row r="739" spans="2:18">
      <c r="B739" s="101"/>
      <c r="C739" s="101"/>
      <c r="D739" s="101"/>
      <c r="E739" s="101"/>
      <c r="F739" s="102"/>
      <c r="G739" s="102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</row>
    <row r="740" spans="2:18">
      <c r="B740" s="101"/>
      <c r="C740" s="101"/>
      <c r="D740" s="101"/>
      <c r="E740" s="101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</row>
    <row r="741" spans="2:18">
      <c r="B741" s="101"/>
      <c r="C741" s="101"/>
      <c r="D741" s="101"/>
      <c r="E741" s="101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</row>
    <row r="742" spans="2:18">
      <c r="B742" s="101"/>
      <c r="C742" s="101"/>
      <c r="D742" s="101"/>
      <c r="E742" s="101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</row>
    <row r="743" spans="2:18">
      <c r="B743" s="101"/>
      <c r="C743" s="101"/>
      <c r="D743" s="101"/>
      <c r="E743" s="101"/>
      <c r="F743" s="102"/>
      <c r="G743" s="102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</row>
    <row r="744" spans="2:18">
      <c r="B744" s="101"/>
      <c r="C744" s="101"/>
      <c r="D744" s="101"/>
      <c r="E744" s="101"/>
      <c r="F744" s="102"/>
      <c r="G744" s="102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</row>
    <row r="745" spans="2:18">
      <c r="B745" s="101"/>
      <c r="C745" s="101"/>
      <c r="D745" s="101"/>
      <c r="E745" s="101"/>
      <c r="F745" s="102"/>
      <c r="G745" s="102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</row>
    <row r="746" spans="2:18">
      <c r="B746" s="101"/>
      <c r="C746" s="101"/>
      <c r="D746" s="101"/>
      <c r="E746" s="101"/>
      <c r="F746" s="102"/>
      <c r="G746" s="102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</row>
    <row r="747" spans="2:18">
      <c r="B747" s="101"/>
      <c r="C747" s="101"/>
      <c r="D747" s="101"/>
      <c r="E747" s="101"/>
      <c r="F747" s="102"/>
      <c r="G747" s="102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</row>
    <row r="748" spans="2:18">
      <c r="B748" s="101"/>
      <c r="C748" s="101"/>
      <c r="D748" s="101"/>
      <c r="E748" s="101"/>
      <c r="F748" s="102"/>
      <c r="G748" s="102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</row>
    <row r="749" spans="2:18">
      <c r="B749" s="101"/>
      <c r="C749" s="101"/>
      <c r="D749" s="101"/>
      <c r="E749" s="101"/>
      <c r="F749" s="102"/>
      <c r="G749" s="102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</row>
    <row r="750" spans="2:18">
      <c r="B750" s="101"/>
      <c r="C750" s="101"/>
      <c r="D750" s="101"/>
      <c r="E750" s="101"/>
      <c r="F750" s="102"/>
      <c r="G750" s="102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</row>
    <row r="751" spans="2:18">
      <c r="B751" s="101"/>
      <c r="C751" s="101"/>
      <c r="D751" s="101"/>
      <c r="E751" s="101"/>
      <c r="F751" s="102"/>
      <c r="G751" s="102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</row>
    <row r="752" spans="2:18">
      <c r="B752" s="101"/>
      <c r="C752" s="101"/>
      <c r="D752" s="101"/>
      <c r="E752" s="101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</row>
    <row r="753" spans="2:18">
      <c r="B753" s="101"/>
      <c r="C753" s="101"/>
      <c r="D753" s="101"/>
      <c r="E753" s="101"/>
      <c r="F753" s="102"/>
      <c r="G753" s="102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</row>
    <row r="754" spans="2:18">
      <c r="B754" s="101"/>
      <c r="C754" s="101"/>
      <c r="D754" s="101"/>
      <c r="E754" s="101"/>
      <c r="F754" s="102"/>
      <c r="G754" s="102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</row>
    <row r="755" spans="2:18">
      <c r="B755" s="101"/>
      <c r="C755" s="101"/>
      <c r="D755" s="101"/>
      <c r="E755" s="101"/>
      <c r="F755" s="102"/>
      <c r="G755" s="102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</row>
    <row r="756" spans="2:18">
      <c r="B756" s="101"/>
      <c r="C756" s="101"/>
      <c r="D756" s="101"/>
      <c r="E756" s="101"/>
      <c r="F756" s="102"/>
      <c r="G756" s="102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</row>
    <row r="757" spans="2:18">
      <c r="B757" s="101"/>
      <c r="C757" s="101"/>
      <c r="D757" s="101"/>
      <c r="E757" s="101"/>
      <c r="F757" s="102"/>
      <c r="G757" s="102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</row>
    <row r="758" spans="2:18">
      <c r="B758" s="101"/>
      <c r="C758" s="101"/>
      <c r="D758" s="101"/>
      <c r="E758" s="101"/>
      <c r="F758" s="102"/>
      <c r="G758" s="102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</row>
    <row r="759" spans="2:18">
      <c r="B759" s="101"/>
      <c r="C759" s="101"/>
      <c r="D759" s="101"/>
      <c r="E759" s="101"/>
      <c r="F759" s="102"/>
      <c r="G759" s="102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</row>
    <row r="760" spans="2:18">
      <c r="B760" s="101"/>
      <c r="C760" s="101"/>
      <c r="D760" s="101"/>
      <c r="E760" s="101"/>
      <c r="F760" s="102"/>
      <c r="G760" s="102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</row>
    <row r="761" spans="2:18">
      <c r="B761" s="101"/>
      <c r="C761" s="101"/>
      <c r="D761" s="101"/>
      <c r="E761" s="101"/>
      <c r="F761" s="102"/>
      <c r="G761" s="102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</row>
    <row r="762" spans="2:18">
      <c r="B762" s="101"/>
      <c r="C762" s="101"/>
      <c r="D762" s="101"/>
      <c r="E762" s="101"/>
      <c r="F762" s="102"/>
      <c r="G762" s="102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</row>
    <row r="763" spans="2:18">
      <c r="B763" s="101"/>
      <c r="C763" s="101"/>
      <c r="D763" s="101"/>
      <c r="E763" s="101"/>
      <c r="F763" s="102"/>
      <c r="G763" s="102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</row>
    <row r="764" spans="2:18">
      <c r="B764" s="101"/>
      <c r="C764" s="101"/>
      <c r="D764" s="101"/>
      <c r="E764" s="101"/>
      <c r="F764" s="102"/>
      <c r="G764" s="102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</row>
    <row r="765" spans="2:18">
      <c r="B765" s="101"/>
      <c r="C765" s="101"/>
      <c r="D765" s="101"/>
      <c r="E765" s="101"/>
      <c r="F765" s="102"/>
      <c r="G765" s="102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</row>
    <row r="766" spans="2:18">
      <c r="B766" s="101"/>
      <c r="C766" s="101"/>
      <c r="D766" s="101"/>
      <c r="E766" s="101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</row>
    <row r="767" spans="2:18">
      <c r="B767" s="101"/>
      <c r="C767" s="101"/>
      <c r="D767" s="101"/>
      <c r="E767" s="101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</row>
    <row r="768" spans="2:18">
      <c r="B768" s="101"/>
      <c r="C768" s="101"/>
      <c r="D768" s="101"/>
      <c r="E768" s="101"/>
      <c r="F768" s="102"/>
      <c r="G768" s="102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</row>
    <row r="769" spans="2:18">
      <c r="B769" s="101"/>
      <c r="C769" s="101"/>
      <c r="D769" s="101"/>
      <c r="E769" s="101"/>
      <c r="F769" s="102"/>
      <c r="G769" s="102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</row>
    <row r="770" spans="2:18">
      <c r="B770" s="101"/>
      <c r="C770" s="101"/>
      <c r="D770" s="101"/>
      <c r="E770" s="101"/>
      <c r="F770" s="102"/>
      <c r="G770" s="102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</row>
    <row r="771" spans="2:18">
      <c r="B771" s="101"/>
      <c r="C771" s="101"/>
      <c r="D771" s="101"/>
      <c r="E771" s="101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</row>
    <row r="772" spans="2:18">
      <c r="B772" s="101"/>
      <c r="C772" s="101"/>
      <c r="D772" s="101"/>
      <c r="E772" s="101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</row>
    <row r="773" spans="2:18">
      <c r="B773" s="101"/>
      <c r="C773" s="101"/>
      <c r="D773" s="101"/>
      <c r="E773" s="101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</row>
    <row r="774" spans="2:18">
      <c r="B774" s="101"/>
      <c r="C774" s="101"/>
      <c r="D774" s="101"/>
      <c r="E774" s="101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</row>
    <row r="775" spans="2:18">
      <c r="B775" s="101"/>
      <c r="C775" s="101"/>
      <c r="D775" s="101"/>
      <c r="E775" s="101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</row>
    <row r="776" spans="2:18">
      <c r="B776" s="101"/>
      <c r="C776" s="101"/>
      <c r="D776" s="101"/>
      <c r="E776" s="101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</row>
    <row r="777" spans="2:18">
      <c r="B777" s="101"/>
      <c r="C777" s="101"/>
      <c r="D777" s="101"/>
      <c r="E777" s="101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</row>
    <row r="778" spans="2:18">
      <c r="B778" s="101"/>
      <c r="C778" s="101"/>
      <c r="D778" s="101"/>
      <c r="E778" s="101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</row>
    <row r="779" spans="2:18">
      <c r="B779" s="101"/>
      <c r="C779" s="101"/>
      <c r="D779" s="101"/>
      <c r="E779" s="101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</row>
    <row r="780" spans="2:18">
      <c r="B780" s="101"/>
      <c r="C780" s="101"/>
      <c r="D780" s="101"/>
      <c r="E780" s="101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</row>
    <row r="781" spans="2:18">
      <c r="B781" s="101"/>
      <c r="C781" s="101"/>
      <c r="D781" s="101"/>
      <c r="E781" s="101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</row>
    <row r="782" spans="2:18">
      <c r="B782" s="101"/>
      <c r="C782" s="101"/>
      <c r="D782" s="101"/>
      <c r="E782" s="101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</row>
    <row r="783" spans="2:18">
      <c r="B783" s="101"/>
      <c r="C783" s="101"/>
      <c r="D783" s="101"/>
      <c r="E783" s="101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</row>
    <row r="784" spans="2:18">
      <c r="B784" s="101"/>
      <c r="C784" s="101"/>
      <c r="D784" s="101"/>
      <c r="E784" s="101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</row>
    <row r="785" spans="2:18">
      <c r="B785" s="101"/>
      <c r="C785" s="101"/>
      <c r="D785" s="101"/>
      <c r="E785" s="101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</row>
    <row r="786" spans="2:18">
      <c r="B786" s="101"/>
      <c r="C786" s="101"/>
      <c r="D786" s="101"/>
      <c r="E786" s="101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</row>
    <row r="787" spans="2:18">
      <c r="B787" s="101"/>
      <c r="C787" s="101"/>
      <c r="D787" s="101"/>
      <c r="E787" s="101"/>
      <c r="F787" s="102"/>
      <c r="G787" s="102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</row>
    <row r="788" spans="2:18">
      <c r="B788" s="101"/>
      <c r="C788" s="101"/>
      <c r="D788" s="101"/>
      <c r="E788" s="101"/>
      <c r="F788" s="102"/>
      <c r="G788" s="102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</row>
    <row r="789" spans="2:18">
      <c r="B789" s="101"/>
      <c r="C789" s="101"/>
      <c r="D789" s="101"/>
      <c r="E789" s="101"/>
      <c r="F789" s="102"/>
      <c r="G789" s="102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</row>
    <row r="790" spans="2:18">
      <c r="B790" s="101"/>
      <c r="C790" s="101"/>
      <c r="D790" s="101"/>
      <c r="E790" s="101"/>
      <c r="F790" s="102"/>
      <c r="G790" s="102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</row>
    <row r="791" spans="2:18">
      <c r="B791" s="101"/>
      <c r="C791" s="101"/>
      <c r="D791" s="101"/>
      <c r="E791" s="101"/>
      <c r="F791" s="102"/>
      <c r="G791" s="102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</row>
    <row r="792" spans="2:18">
      <c r="B792" s="101"/>
      <c r="C792" s="101"/>
      <c r="D792" s="101"/>
      <c r="E792" s="101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</row>
    <row r="793" spans="2:18">
      <c r="B793" s="101"/>
      <c r="C793" s="101"/>
      <c r="D793" s="101"/>
      <c r="E793" s="101"/>
      <c r="F793" s="102"/>
      <c r="G793" s="102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</row>
    <row r="794" spans="2:18">
      <c r="B794" s="101"/>
      <c r="C794" s="101"/>
      <c r="D794" s="101"/>
      <c r="E794" s="101"/>
      <c r="F794" s="102"/>
      <c r="G794" s="102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</row>
    <row r="795" spans="2:18">
      <c r="B795" s="101"/>
      <c r="C795" s="101"/>
      <c r="D795" s="101"/>
      <c r="E795" s="101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</row>
    <row r="796" spans="2:18">
      <c r="B796" s="101"/>
      <c r="C796" s="101"/>
      <c r="D796" s="101"/>
      <c r="E796" s="101"/>
      <c r="F796" s="102"/>
      <c r="G796" s="102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</row>
    <row r="797" spans="2:18">
      <c r="B797" s="101"/>
      <c r="C797" s="101"/>
      <c r="D797" s="101"/>
      <c r="E797" s="101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</row>
    <row r="798" spans="2:18">
      <c r="B798" s="101"/>
      <c r="C798" s="101"/>
      <c r="D798" s="101"/>
      <c r="E798" s="101"/>
      <c r="F798" s="102"/>
      <c r="G798" s="102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</row>
    <row r="799" spans="2:18">
      <c r="B799" s="101"/>
      <c r="C799" s="101"/>
      <c r="D799" s="101"/>
      <c r="E799" s="101"/>
      <c r="F799" s="102"/>
      <c r="G799" s="102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</row>
    <row r="800" spans="2:18">
      <c r="B800" s="101"/>
      <c r="C800" s="101"/>
      <c r="D800" s="101"/>
      <c r="E800" s="101"/>
      <c r="F800" s="102"/>
      <c r="G800" s="102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</row>
    <row r="801" spans="2:18">
      <c r="B801" s="101"/>
      <c r="C801" s="101"/>
      <c r="D801" s="101"/>
      <c r="E801" s="101"/>
      <c r="F801" s="102"/>
      <c r="G801" s="102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</row>
    <row r="802" spans="2:18">
      <c r="B802" s="101"/>
      <c r="C802" s="101"/>
      <c r="D802" s="101"/>
      <c r="E802" s="101"/>
      <c r="F802" s="102"/>
      <c r="G802" s="102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</row>
    <row r="803" spans="2:18">
      <c r="B803" s="101"/>
      <c r="C803" s="101"/>
      <c r="D803" s="101"/>
      <c r="E803" s="101"/>
      <c r="F803" s="102"/>
      <c r="G803" s="102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</row>
    <row r="804" spans="2:18">
      <c r="B804" s="101"/>
      <c r="C804" s="101"/>
      <c r="D804" s="101"/>
      <c r="E804" s="101"/>
      <c r="F804" s="102"/>
      <c r="G804" s="102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</row>
    <row r="805" spans="2:18">
      <c r="B805" s="101"/>
      <c r="C805" s="101"/>
      <c r="D805" s="101"/>
      <c r="E805" s="101"/>
      <c r="F805" s="102"/>
      <c r="G805" s="102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</row>
    <row r="806" spans="2:18">
      <c r="B806" s="101"/>
      <c r="C806" s="101"/>
      <c r="D806" s="101"/>
      <c r="E806" s="101"/>
      <c r="F806" s="102"/>
      <c r="G806" s="102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</row>
    <row r="807" spans="2:18">
      <c r="B807" s="101"/>
      <c r="C807" s="101"/>
      <c r="D807" s="101"/>
      <c r="E807" s="101"/>
      <c r="F807" s="102"/>
      <c r="G807" s="102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</row>
    <row r="808" spans="2:18">
      <c r="B808" s="101"/>
      <c r="C808" s="101"/>
      <c r="D808" s="101"/>
      <c r="E808" s="101"/>
      <c r="F808" s="102"/>
      <c r="G808" s="102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</row>
    <row r="809" spans="2:18">
      <c r="B809" s="101"/>
      <c r="C809" s="101"/>
      <c r="D809" s="101"/>
      <c r="E809" s="101"/>
      <c r="F809" s="102"/>
      <c r="G809" s="102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</row>
    <row r="810" spans="2:18">
      <c r="B810" s="101"/>
      <c r="C810" s="101"/>
      <c r="D810" s="101"/>
      <c r="E810" s="101"/>
      <c r="F810" s="102"/>
      <c r="G810" s="102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</row>
    <row r="811" spans="2:18">
      <c r="B811" s="101"/>
      <c r="C811" s="101"/>
      <c r="D811" s="101"/>
      <c r="E811" s="101"/>
      <c r="F811" s="102"/>
      <c r="G811" s="102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</row>
    <row r="812" spans="2:18">
      <c r="B812" s="101"/>
      <c r="C812" s="101"/>
      <c r="D812" s="101"/>
      <c r="E812" s="101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</row>
    <row r="813" spans="2:18">
      <c r="B813" s="101"/>
      <c r="C813" s="101"/>
      <c r="D813" s="101"/>
      <c r="E813" s="101"/>
      <c r="F813" s="102"/>
      <c r="G813" s="102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</row>
    <row r="814" spans="2:18">
      <c r="B814" s="101"/>
      <c r="C814" s="101"/>
      <c r="D814" s="101"/>
      <c r="E814" s="101"/>
      <c r="F814" s="102"/>
      <c r="G814" s="102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</row>
    <row r="815" spans="2:18">
      <c r="B815" s="101"/>
      <c r="C815" s="101"/>
      <c r="D815" s="101"/>
      <c r="E815" s="101"/>
      <c r="F815" s="102"/>
      <c r="G815" s="102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</row>
    <row r="816" spans="2:18">
      <c r="B816" s="101"/>
      <c r="C816" s="101"/>
      <c r="D816" s="101"/>
      <c r="E816" s="101"/>
      <c r="F816" s="102"/>
      <c r="G816" s="102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</row>
    <row r="817" spans="2:18">
      <c r="B817" s="101"/>
      <c r="C817" s="101"/>
      <c r="D817" s="101"/>
      <c r="E817" s="101"/>
      <c r="F817" s="102"/>
      <c r="G817" s="102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</row>
    <row r="818" spans="2:18">
      <c r="B818" s="101"/>
      <c r="C818" s="101"/>
      <c r="D818" s="101"/>
      <c r="E818" s="101"/>
      <c r="F818" s="102"/>
      <c r="G818" s="102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</row>
    <row r="819" spans="2:18">
      <c r="B819" s="101"/>
      <c r="C819" s="101"/>
      <c r="D819" s="101"/>
      <c r="E819" s="101"/>
      <c r="F819" s="102"/>
      <c r="G819" s="102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</row>
    <row r="820" spans="2:18">
      <c r="B820" s="101"/>
      <c r="C820" s="101"/>
      <c r="D820" s="101"/>
      <c r="E820" s="101"/>
      <c r="F820" s="102"/>
      <c r="G820" s="102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</row>
    <row r="821" spans="2:18">
      <c r="B821" s="101"/>
      <c r="C821" s="101"/>
      <c r="D821" s="101"/>
      <c r="E821" s="101"/>
      <c r="F821" s="102"/>
      <c r="G821" s="102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</row>
    <row r="822" spans="2:18">
      <c r="B822" s="101"/>
      <c r="C822" s="101"/>
      <c r="D822" s="101"/>
      <c r="E822" s="101"/>
      <c r="F822" s="102"/>
      <c r="G822" s="102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</row>
    <row r="823" spans="2:18">
      <c r="B823" s="101"/>
      <c r="C823" s="101"/>
      <c r="D823" s="101"/>
      <c r="E823" s="101"/>
      <c r="F823" s="102"/>
      <c r="G823" s="102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</row>
    <row r="824" spans="2:18">
      <c r="B824" s="101"/>
      <c r="C824" s="101"/>
      <c r="D824" s="101"/>
      <c r="E824" s="101"/>
      <c r="F824" s="102"/>
      <c r="G824" s="102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</row>
    <row r="825" spans="2:18">
      <c r="B825" s="101"/>
      <c r="C825" s="101"/>
      <c r="D825" s="101"/>
      <c r="E825" s="101"/>
      <c r="F825" s="102"/>
      <c r="G825" s="102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</row>
    <row r="826" spans="2:18">
      <c r="B826" s="101"/>
      <c r="C826" s="101"/>
      <c r="D826" s="101"/>
      <c r="E826" s="101"/>
      <c r="F826" s="102"/>
      <c r="G826" s="102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</row>
    <row r="827" spans="2:18">
      <c r="B827" s="101"/>
      <c r="C827" s="101"/>
      <c r="D827" s="101"/>
      <c r="E827" s="101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</row>
    <row r="828" spans="2:18">
      <c r="B828" s="101"/>
      <c r="C828" s="101"/>
      <c r="D828" s="101"/>
      <c r="E828" s="101"/>
      <c r="F828" s="102"/>
      <c r="G828" s="102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</row>
    <row r="829" spans="2:18">
      <c r="B829" s="101"/>
      <c r="C829" s="101"/>
      <c r="D829" s="101"/>
      <c r="E829" s="101"/>
      <c r="F829" s="102"/>
      <c r="G829" s="102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</row>
    <row r="830" spans="2:18">
      <c r="B830" s="101"/>
      <c r="C830" s="101"/>
      <c r="D830" s="101"/>
      <c r="E830" s="101"/>
      <c r="F830" s="102"/>
      <c r="G830" s="102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</row>
    <row r="831" spans="2:18">
      <c r="B831" s="101"/>
      <c r="C831" s="101"/>
      <c r="D831" s="101"/>
      <c r="E831" s="101"/>
      <c r="F831" s="102"/>
      <c r="G831" s="102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</row>
    <row r="832" spans="2:18">
      <c r="B832" s="101"/>
      <c r="C832" s="101"/>
      <c r="D832" s="101"/>
      <c r="E832" s="101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</row>
    <row r="833" spans="2:18">
      <c r="B833" s="101"/>
      <c r="C833" s="101"/>
      <c r="D833" s="101"/>
      <c r="E833" s="101"/>
      <c r="F833" s="102"/>
      <c r="G833" s="102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</row>
    <row r="834" spans="2:18">
      <c r="B834" s="101"/>
      <c r="C834" s="101"/>
      <c r="D834" s="101"/>
      <c r="E834" s="101"/>
      <c r="F834" s="102"/>
      <c r="G834" s="102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</row>
    <row r="835" spans="2:18">
      <c r="B835" s="101"/>
      <c r="C835" s="101"/>
      <c r="D835" s="101"/>
      <c r="E835" s="101"/>
      <c r="F835" s="102"/>
      <c r="G835" s="102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</row>
    <row r="836" spans="2:18">
      <c r="B836" s="101"/>
      <c r="C836" s="101"/>
      <c r="D836" s="101"/>
      <c r="E836" s="101"/>
      <c r="F836" s="102"/>
      <c r="G836" s="102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</row>
    <row r="837" spans="2:18">
      <c r="B837" s="101"/>
      <c r="C837" s="101"/>
      <c r="D837" s="101"/>
      <c r="E837" s="101"/>
      <c r="F837" s="102"/>
      <c r="G837" s="102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</row>
    <row r="838" spans="2:18">
      <c r="B838" s="101"/>
      <c r="C838" s="101"/>
      <c r="D838" s="101"/>
      <c r="E838" s="101"/>
      <c r="F838" s="102"/>
      <c r="G838" s="102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</row>
    <row r="839" spans="2:18">
      <c r="B839" s="101"/>
      <c r="C839" s="101"/>
      <c r="D839" s="101"/>
      <c r="E839" s="101"/>
      <c r="F839" s="102"/>
      <c r="G839" s="102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</row>
    <row r="840" spans="2:18">
      <c r="B840" s="101"/>
      <c r="C840" s="101"/>
      <c r="D840" s="101"/>
      <c r="E840" s="101"/>
      <c r="F840" s="102"/>
      <c r="G840" s="102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</row>
    <row r="841" spans="2:18">
      <c r="B841" s="101"/>
      <c r="C841" s="101"/>
      <c r="D841" s="101"/>
      <c r="E841" s="101"/>
      <c r="F841" s="102"/>
      <c r="G841" s="102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</row>
    <row r="842" spans="2:18">
      <c r="B842" s="101"/>
      <c r="C842" s="101"/>
      <c r="D842" s="101"/>
      <c r="E842" s="101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</row>
    <row r="843" spans="2:18">
      <c r="B843" s="101"/>
      <c r="C843" s="101"/>
      <c r="D843" s="101"/>
      <c r="E843" s="101"/>
      <c r="F843" s="102"/>
      <c r="G843" s="102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</row>
    <row r="844" spans="2:18">
      <c r="B844" s="101"/>
      <c r="C844" s="101"/>
      <c r="D844" s="101"/>
      <c r="E844" s="101"/>
      <c r="F844" s="102"/>
      <c r="G844" s="102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</row>
    <row r="845" spans="2:18">
      <c r="B845" s="101"/>
      <c r="C845" s="101"/>
      <c r="D845" s="101"/>
      <c r="E845" s="101"/>
      <c r="F845" s="102"/>
      <c r="G845" s="102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</row>
    <row r="846" spans="2:18">
      <c r="B846" s="101"/>
      <c r="C846" s="101"/>
      <c r="D846" s="101"/>
      <c r="E846" s="101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</row>
    <row r="847" spans="2:18">
      <c r="B847" s="101"/>
      <c r="C847" s="101"/>
      <c r="D847" s="101"/>
      <c r="E847" s="101"/>
      <c r="F847" s="102"/>
      <c r="G847" s="102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</row>
    <row r="848" spans="2:18">
      <c r="B848" s="101"/>
      <c r="C848" s="101"/>
      <c r="D848" s="101"/>
      <c r="E848" s="101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</row>
    <row r="849" spans="2:18">
      <c r="B849" s="101"/>
      <c r="C849" s="101"/>
      <c r="D849" s="101"/>
      <c r="E849" s="101"/>
      <c r="F849" s="102"/>
      <c r="G849" s="102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</row>
    <row r="850" spans="2:18">
      <c r="B850" s="101"/>
      <c r="C850" s="101"/>
      <c r="D850" s="101"/>
      <c r="E850" s="101"/>
      <c r="F850" s="102"/>
      <c r="G850" s="102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</row>
    <row r="851" spans="2:18">
      <c r="B851" s="101"/>
      <c r="C851" s="101"/>
      <c r="D851" s="101"/>
      <c r="E851" s="101"/>
      <c r="F851" s="102"/>
      <c r="G851" s="102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</row>
    <row r="852" spans="2:18">
      <c r="B852" s="101"/>
      <c r="C852" s="101"/>
      <c r="D852" s="101"/>
      <c r="E852" s="101"/>
      <c r="F852" s="102"/>
      <c r="G852" s="102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</row>
    <row r="853" spans="2:18">
      <c r="B853" s="101"/>
      <c r="C853" s="101"/>
      <c r="D853" s="101"/>
      <c r="E853" s="101"/>
      <c r="F853" s="102"/>
      <c r="G853" s="102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</row>
    <row r="854" spans="2:18">
      <c r="B854" s="101"/>
      <c r="C854" s="101"/>
      <c r="D854" s="101"/>
      <c r="E854" s="101"/>
      <c r="F854" s="102"/>
      <c r="G854" s="102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</row>
    <row r="855" spans="2:18">
      <c r="B855" s="101"/>
      <c r="C855" s="101"/>
      <c r="D855" s="101"/>
      <c r="E855" s="101"/>
      <c r="F855" s="102"/>
      <c r="G855" s="102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</row>
    <row r="856" spans="2:18">
      <c r="B856" s="101"/>
      <c r="C856" s="101"/>
      <c r="D856" s="101"/>
      <c r="E856" s="101"/>
      <c r="F856" s="102"/>
      <c r="G856" s="102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</row>
    <row r="857" spans="2:18">
      <c r="B857" s="101"/>
      <c r="C857" s="101"/>
      <c r="D857" s="101"/>
      <c r="E857" s="101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</row>
    <row r="858" spans="2:18">
      <c r="B858" s="101"/>
      <c r="C858" s="101"/>
      <c r="D858" s="101"/>
      <c r="E858" s="101"/>
      <c r="F858" s="102"/>
      <c r="G858" s="102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</row>
    <row r="859" spans="2:18">
      <c r="B859" s="101"/>
      <c r="C859" s="101"/>
      <c r="D859" s="101"/>
      <c r="E859" s="101"/>
      <c r="F859" s="102"/>
      <c r="G859" s="102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</row>
    <row r="860" spans="2:18">
      <c r="B860" s="101"/>
      <c r="C860" s="101"/>
      <c r="D860" s="101"/>
      <c r="E860" s="101"/>
      <c r="F860" s="102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</row>
    <row r="861" spans="2:18">
      <c r="B861" s="101"/>
      <c r="C861" s="101"/>
      <c r="D861" s="101"/>
      <c r="E861" s="101"/>
      <c r="F861" s="102"/>
      <c r="G861" s="102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</row>
    <row r="862" spans="2:18">
      <c r="B862" s="101"/>
      <c r="C862" s="101"/>
      <c r="D862" s="101"/>
      <c r="E862" s="101"/>
      <c r="F862" s="102"/>
      <c r="G862" s="102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</row>
    <row r="863" spans="2:18">
      <c r="B863" s="101"/>
      <c r="C863" s="101"/>
      <c r="D863" s="101"/>
      <c r="E863" s="101"/>
      <c r="F863" s="102"/>
      <c r="G863" s="102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</row>
    <row r="864" spans="2:18">
      <c r="B864" s="101"/>
      <c r="C864" s="101"/>
      <c r="D864" s="101"/>
      <c r="E864" s="101"/>
      <c r="F864" s="102"/>
      <c r="G864" s="102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</row>
    <row r="865" spans="2:18">
      <c r="B865" s="101"/>
      <c r="C865" s="101"/>
      <c r="D865" s="101"/>
      <c r="E865" s="101"/>
      <c r="F865" s="102"/>
      <c r="G865" s="102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</row>
    <row r="866" spans="2:18">
      <c r="B866" s="101"/>
      <c r="C866" s="101"/>
      <c r="D866" s="101"/>
      <c r="E866" s="101"/>
      <c r="F866" s="102"/>
      <c r="G866" s="102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</row>
    <row r="867" spans="2:18">
      <c r="B867" s="101"/>
      <c r="C867" s="101"/>
      <c r="D867" s="101"/>
      <c r="E867" s="101"/>
      <c r="F867" s="102"/>
      <c r="G867" s="102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</row>
    <row r="868" spans="2:18">
      <c r="B868" s="101"/>
      <c r="C868" s="101"/>
      <c r="D868" s="101"/>
      <c r="E868" s="101"/>
      <c r="F868" s="102"/>
      <c r="G868" s="102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</row>
    <row r="869" spans="2:18">
      <c r="B869" s="101"/>
      <c r="C869" s="101"/>
      <c r="D869" s="101"/>
      <c r="E869" s="101"/>
      <c r="F869" s="102"/>
      <c r="G869" s="102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</row>
    <row r="870" spans="2:18">
      <c r="B870" s="101"/>
      <c r="C870" s="101"/>
      <c r="D870" s="101"/>
      <c r="E870" s="101"/>
      <c r="F870" s="102"/>
      <c r="G870" s="102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</row>
    <row r="871" spans="2:18">
      <c r="B871" s="101"/>
      <c r="C871" s="101"/>
      <c r="D871" s="101"/>
      <c r="E871" s="101"/>
      <c r="F871" s="102"/>
      <c r="G871" s="102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</row>
    <row r="872" spans="2:18">
      <c r="B872" s="101"/>
      <c r="C872" s="101"/>
      <c r="D872" s="101"/>
      <c r="E872" s="101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</row>
    <row r="873" spans="2:18">
      <c r="B873" s="101"/>
      <c r="C873" s="101"/>
      <c r="D873" s="101"/>
      <c r="E873" s="101"/>
      <c r="F873" s="102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</row>
    <row r="874" spans="2:18">
      <c r="B874" s="101"/>
      <c r="C874" s="101"/>
      <c r="D874" s="101"/>
      <c r="E874" s="101"/>
      <c r="F874" s="102"/>
      <c r="G874" s="102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</row>
    <row r="875" spans="2:18">
      <c r="B875" s="101"/>
      <c r="C875" s="101"/>
      <c r="D875" s="101"/>
      <c r="E875" s="101"/>
      <c r="F875" s="102"/>
      <c r="G875" s="102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</row>
    <row r="876" spans="2:18">
      <c r="B876" s="101"/>
      <c r="C876" s="101"/>
      <c r="D876" s="101"/>
      <c r="E876" s="101"/>
      <c r="F876" s="102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</row>
    <row r="877" spans="2:18">
      <c r="B877" s="101"/>
      <c r="C877" s="101"/>
      <c r="D877" s="101"/>
      <c r="E877" s="101"/>
      <c r="F877" s="102"/>
      <c r="G877" s="102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</row>
    <row r="878" spans="2:18">
      <c r="B878" s="101"/>
      <c r="C878" s="101"/>
      <c r="D878" s="101"/>
      <c r="E878" s="101"/>
      <c r="F878" s="102"/>
      <c r="G878" s="102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</row>
    <row r="879" spans="2:18">
      <c r="B879" s="101"/>
      <c r="C879" s="101"/>
      <c r="D879" s="101"/>
      <c r="E879" s="101"/>
      <c r="F879" s="102"/>
      <c r="G879" s="102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</row>
    <row r="880" spans="2:18">
      <c r="B880" s="101"/>
      <c r="C880" s="101"/>
      <c r="D880" s="101"/>
      <c r="E880" s="101"/>
      <c r="F880" s="102"/>
      <c r="G880" s="102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</row>
    <row r="881" spans="2:18">
      <c r="B881" s="101"/>
      <c r="C881" s="101"/>
      <c r="D881" s="101"/>
      <c r="E881" s="101"/>
      <c r="F881" s="102"/>
      <c r="G881" s="102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</row>
    <row r="882" spans="2:18">
      <c r="B882" s="101"/>
      <c r="C882" s="101"/>
      <c r="D882" s="101"/>
      <c r="E882" s="101"/>
      <c r="F882" s="102"/>
      <c r="G882" s="102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</row>
    <row r="883" spans="2:18">
      <c r="B883" s="101"/>
      <c r="C883" s="101"/>
      <c r="D883" s="101"/>
      <c r="E883" s="101"/>
      <c r="F883" s="102"/>
      <c r="G883" s="102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</row>
    <row r="884" spans="2:18">
      <c r="B884" s="101"/>
      <c r="C884" s="101"/>
      <c r="D884" s="101"/>
      <c r="E884" s="101"/>
      <c r="F884" s="102"/>
      <c r="G884" s="102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</row>
    <row r="885" spans="2:18">
      <c r="B885" s="101"/>
      <c r="C885" s="101"/>
      <c r="D885" s="101"/>
      <c r="E885" s="101"/>
      <c r="F885" s="102"/>
      <c r="G885" s="102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</row>
    <row r="886" spans="2:18">
      <c r="B886" s="101"/>
      <c r="C886" s="101"/>
      <c r="D886" s="101"/>
      <c r="E886" s="101"/>
      <c r="F886" s="102"/>
      <c r="G886" s="102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</row>
    <row r="887" spans="2:18">
      <c r="B887" s="101"/>
      <c r="C887" s="101"/>
      <c r="D887" s="101"/>
      <c r="E887" s="101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</row>
    <row r="888" spans="2:18">
      <c r="B888" s="101"/>
      <c r="C888" s="101"/>
      <c r="D888" s="101"/>
      <c r="E888" s="101"/>
      <c r="F888" s="102"/>
      <c r="G888" s="102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</row>
    <row r="889" spans="2:18">
      <c r="B889" s="101"/>
      <c r="C889" s="101"/>
      <c r="D889" s="101"/>
      <c r="E889" s="101"/>
      <c r="F889" s="102"/>
      <c r="G889" s="102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</row>
    <row r="890" spans="2:18">
      <c r="B890" s="101"/>
      <c r="C890" s="101"/>
      <c r="D890" s="101"/>
      <c r="E890" s="101"/>
      <c r="F890" s="102"/>
      <c r="G890" s="102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</row>
    <row r="891" spans="2:18">
      <c r="B891" s="101"/>
      <c r="C891" s="101"/>
      <c r="D891" s="101"/>
      <c r="E891" s="101"/>
      <c r="F891" s="102"/>
      <c r="G891" s="102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</row>
    <row r="892" spans="2:18">
      <c r="B892" s="101"/>
      <c r="C892" s="101"/>
      <c r="D892" s="101"/>
      <c r="E892" s="101"/>
      <c r="F892" s="102"/>
      <c r="G892" s="102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</row>
    <row r="893" spans="2:18">
      <c r="B893" s="101"/>
      <c r="C893" s="101"/>
      <c r="D893" s="101"/>
      <c r="E893" s="101"/>
      <c r="F893" s="102"/>
      <c r="G893" s="102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</row>
    <row r="894" spans="2:18">
      <c r="B894" s="101"/>
      <c r="C894" s="101"/>
      <c r="D894" s="101"/>
      <c r="E894" s="101"/>
      <c r="F894" s="102"/>
      <c r="G894" s="102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</row>
    <row r="895" spans="2:18">
      <c r="B895" s="101"/>
      <c r="C895" s="101"/>
      <c r="D895" s="101"/>
      <c r="E895" s="101"/>
      <c r="F895" s="102"/>
      <c r="G895" s="102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</row>
    <row r="896" spans="2:18">
      <c r="B896" s="101"/>
      <c r="C896" s="101"/>
      <c r="D896" s="101"/>
      <c r="E896" s="101"/>
      <c r="F896" s="102"/>
      <c r="G896" s="102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</row>
    <row r="897" spans="2:18">
      <c r="B897" s="101"/>
      <c r="C897" s="101"/>
      <c r="D897" s="101"/>
      <c r="E897" s="101"/>
      <c r="F897" s="102"/>
      <c r="G897" s="102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</row>
    <row r="898" spans="2:18">
      <c r="B898" s="101"/>
      <c r="C898" s="101"/>
      <c r="D898" s="101"/>
      <c r="E898" s="101"/>
      <c r="F898" s="102"/>
      <c r="G898" s="102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</row>
    <row r="899" spans="2:18">
      <c r="B899" s="101"/>
      <c r="C899" s="101"/>
      <c r="D899" s="101"/>
      <c r="E899" s="101"/>
      <c r="F899" s="102"/>
      <c r="G899" s="102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</row>
    <row r="900" spans="2:18">
      <c r="B900" s="101"/>
      <c r="C900" s="101"/>
      <c r="D900" s="101"/>
      <c r="E900" s="101"/>
      <c r="F900" s="102"/>
      <c r="G900" s="102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</row>
    <row r="901" spans="2:18">
      <c r="B901" s="101"/>
      <c r="C901" s="101"/>
      <c r="D901" s="101"/>
      <c r="E901" s="101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</row>
    <row r="902" spans="2:18">
      <c r="B902" s="101"/>
      <c r="C902" s="101"/>
      <c r="D902" s="101"/>
      <c r="E902" s="101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</row>
    <row r="903" spans="2:18">
      <c r="B903" s="101"/>
      <c r="C903" s="101"/>
      <c r="D903" s="101"/>
      <c r="E903" s="101"/>
      <c r="F903" s="102"/>
      <c r="G903" s="102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</row>
    <row r="904" spans="2:18">
      <c r="B904" s="101"/>
      <c r="C904" s="101"/>
      <c r="D904" s="101"/>
      <c r="E904" s="101"/>
      <c r="F904" s="102"/>
      <c r="G904" s="102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</row>
    <row r="905" spans="2:18">
      <c r="B905" s="101"/>
      <c r="C905" s="101"/>
      <c r="D905" s="101"/>
      <c r="E905" s="101"/>
      <c r="F905" s="102"/>
      <c r="G905" s="102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</row>
    <row r="906" spans="2:18">
      <c r="B906" s="101"/>
      <c r="C906" s="101"/>
      <c r="D906" s="101"/>
      <c r="E906" s="101"/>
      <c r="F906" s="102"/>
      <c r="G906" s="102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</row>
    <row r="907" spans="2:18">
      <c r="B907" s="101"/>
      <c r="C907" s="101"/>
      <c r="D907" s="101"/>
      <c r="E907" s="101"/>
      <c r="F907" s="102"/>
      <c r="G907" s="102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</row>
    <row r="908" spans="2:18">
      <c r="B908" s="101"/>
      <c r="C908" s="101"/>
      <c r="D908" s="101"/>
      <c r="E908" s="101"/>
      <c r="F908" s="102"/>
      <c r="G908" s="102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</row>
    <row r="909" spans="2:18">
      <c r="B909" s="101"/>
      <c r="C909" s="101"/>
      <c r="D909" s="101"/>
      <c r="E909" s="101"/>
      <c r="F909" s="102"/>
      <c r="G909" s="102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</row>
    <row r="910" spans="2:18">
      <c r="B910" s="101"/>
      <c r="C910" s="101"/>
      <c r="D910" s="101"/>
      <c r="E910" s="101"/>
      <c r="F910" s="102"/>
      <c r="G910" s="102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</row>
    <row r="911" spans="2:18">
      <c r="B911" s="101"/>
      <c r="C911" s="101"/>
      <c r="D911" s="101"/>
      <c r="E911" s="101"/>
      <c r="F911" s="102"/>
      <c r="G911" s="102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</row>
    <row r="912" spans="2:18">
      <c r="B912" s="101"/>
      <c r="C912" s="101"/>
      <c r="D912" s="101"/>
      <c r="E912" s="101"/>
      <c r="F912" s="102"/>
      <c r="G912" s="102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</row>
    <row r="913" spans="2:18">
      <c r="B913" s="101"/>
      <c r="C913" s="101"/>
      <c r="D913" s="101"/>
      <c r="E913" s="101"/>
      <c r="F913" s="102"/>
      <c r="G913" s="102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</row>
    <row r="914" spans="2:18">
      <c r="B914" s="101"/>
      <c r="C914" s="101"/>
      <c r="D914" s="101"/>
      <c r="E914" s="101"/>
      <c r="F914" s="102"/>
      <c r="G914" s="102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</row>
    <row r="915" spans="2:18">
      <c r="B915" s="101"/>
      <c r="C915" s="101"/>
      <c r="D915" s="101"/>
      <c r="E915" s="101"/>
      <c r="F915" s="102"/>
      <c r="G915" s="102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</row>
    <row r="916" spans="2:18">
      <c r="B916" s="101"/>
      <c r="C916" s="101"/>
      <c r="D916" s="101"/>
      <c r="E916" s="101"/>
      <c r="F916" s="102"/>
      <c r="G916" s="102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</row>
    <row r="917" spans="2:18">
      <c r="B917" s="101"/>
      <c r="C917" s="101"/>
      <c r="D917" s="101"/>
      <c r="E917" s="101"/>
      <c r="F917" s="102"/>
      <c r="G917" s="102"/>
      <c r="H917" s="102"/>
      <c r="I917" s="102"/>
      <c r="J917" s="102"/>
      <c r="K917" s="102"/>
      <c r="L917" s="102"/>
      <c r="M917" s="102"/>
      <c r="N917" s="102"/>
      <c r="O917" s="102"/>
      <c r="P917" s="102"/>
      <c r="Q917" s="102"/>
      <c r="R917" s="102"/>
    </row>
    <row r="918" spans="2:18">
      <c r="B918" s="101"/>
      <c r="C918" s="101"/>
      <c r="D918" s="101"/>
      <c r="E918" s="101"/>
      <c r="F918" s="102"/>
      <c r="G918" s="102"/>
      <c r="H918" s="102"/>
      <c r="I918" s="102"/>
      <c r="J918" s="102"/>
      <c r="K918" s="102"/>
      <c r="L918" s="102"/>
      <c r="M918" s="102"/>
      <c r="N918" s="102"/>
      <c r="O918" s="102"/>
      <c r="P918" s="102"/>
      <c r="Q918" s="102"/>
      <c r="R918" s="102"/>
    </row>
    <row r="919" spans="2:18">
      <c r="B919" s="101"/>
      <c r="C919" s="101"/>
      <c r="D919" s="101"/>
      <c r="E919" s="101"/>
      <c r="F919" s="102"/>
      <c r="G919" s="102"/>
      <c r="H919" s="102"/>
      <c r="I919" s="102"/>
      <c r="J919" s="102"/>
      <c r="K919" s="102"/>
      <c r="L919" s="102"/>
      <c r="M919" s="102"/>
      <c r="N919" s="102"/>
      <c r="O919" s="102"/>
      <c r="P919" s="102"/>
      <c r="Q919" s="102"/>
      <c r="R919" s="102"/>
    </row>
    <row r="920" spans="2:18">
      <c r="B920" s="101"/>
      <c r="C920" s="101"/>
      <c r="D920" s="101"/>
      <c r="E920" s="101"/>
      <c r="F920" s="102"/>
      <c r="G920" s="102"/>
      <c r="H920" s="102"/>
      <c r="I920" s="102"/>
      <c r="J920" s="102"/>
      <c r="K920" s="102"/>
      <c r="L920" s="102"/>
      <c r="M920" s="102"/>
      <c r="N920" s="102"/>
      <c r="O920" s="102"/>
      <c r="P920" s="102"/>
      <c r="Q920" s="102"/>
      <c r="R920" s="102"/>
    </row>
    <row r="921" spans="2:18">
      <c r="B921" s="101"/>
      <c r="C921" s="101"/>
      <c r="D921" s="101"/>
      <c r="E921" s="101"/>
      <c r="F921" s="102"/>
      <c r="G921" s="102"/>
      <c r="H921" s="102"/>
      <c r="I921" s="102"/>
      <c r="J921" s="102"/>
      <c r="K921" s="102"/>
      <c r="L921" s="102"/>
      <c r="M921" s="102"/>
      <c r="N921" s="102"/>
      <c r="O921" s="102"/>
      <c r="P921" s="102"/>
      <c r="Q921" s="102"/>
      <c r="R921" s="102"/>
    </row>
    <row r="922" spans="2:18">
      <c r="B922" s="101"/>
      <c r="C922" s="101"/>
      <c r="D922" s="101"/>
      <c r="E922" s="101"/>
      <c r="F922" s="102"/>
      <c r="G922" s="102"/>
      <c r="H922" s="102"/>
      <c r="I922" s="102"/>
      <c r="J922" s="102"/>
      <c r="K922" s="102"/>
      <c r="L922" s="102"/>
      <c r="M922" s="102"/>
      <c r="N922" s="102"/>
      <c r="O922" s="102"/>
      <c r="P922" s="102"/>
      <c r="Q922" s="102"/>
      <c r="R922" s="102"/>
    </row>
    <row r="923" spans="2:18">
      <c r="B923" s="101"/>
      <c r="C923" s="101"/>
      <c r="D923" s="101"/>
      <c r="E923" s="101"/>
      <c r="F923" s="102"/>
      <c r="G923" s="102"/>
      <c r="H923" s="102"/>
      <c r="I923" s="102"/>
      <c r="J923" s="102"/>
      <c r="K923" s="102"/>
      <c r="L923" s="102"/>
      <c r="M923" s="102"/>
      <c r="N923" s="102"/>
      <c r="O923" s="102"/>
      <c r="P923" s="102"/>
      <c r="Q923" s="102"/>
      <c r="R923" s="102"/>
    </row>
    <row r="924" spans="2:18">
      <c r="B924" s="101"/>
      <c r="C924" s="101"/>
      <c r="D924" s="101"/>
      <c r="E924" s="101"/>
      <c r="F924" s="102"/>
      <c r="G924" s="102"/>
      <c r="H924" s="102"/>
      <c r="I924" s="102"/>
      <c r="J924" s="102"/>
      <c r="K924" s="102"/>
      <c r="L924" s="102"/>
      <c r="M924" s="102"/>
      <c r="N924" s="102"/>
      <c r="O924" s="102"/>
      <c r="P924" s="102"/>
      <c r="Q924" s="102"/>
      <c r="R924" s="102"/>
    </row>
    <row r="925" spans="2:18">
      <c r="B925" s="101"/>
      <c r="C925" s="101"/>
      <c r="D925" s="101"/>
      <c r="E925" s="101"/>
      <c r="F925" s="102"/>
      <c r="G925" s="102"/>
      <c r="H925" s="102"/>
      <c r="I925" s="102"/>
      <c r="J925" s="102"/>
      <c r="K925" s="102"/>
      <c r="L925" s="102"/>
      <c r="M925" s="102"/>
      <c r="N925" s="102"/>
      <c r="O925" s="102"/>
      <c r="P925" s="102"/>
      <c r="Q925" s="102"/>
      <c r="R925" s="102"/>
    </row>
    <row r="926" spans="2:18">
      <c r="B926" s="101"/>
      <c r="C926" s="101"/>
      <c r="D926" s="101"/>
      <c r="E926" s="101"/>
      <c r="F926" s="102"/>
      <c r="G926" s="102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</row>
    <row r="927" spans="2:18">
      <c r="B927" s="101"/>
      <c r="C927" s="101"/>
      <c r="D927" s="101"/>
      <c r="E927" s="101"/>
      <c r="F927" s="102"/>
      <c r="G927" s="102"/>
      <c r="H927" s="102"/>
      <c r="I927" s="102"/>
      <c r="J927" s="102"/>
      <c r="K927" s="102"/>
      <c r="L927" s="102"/>
      <c r="M927" s="102"/>
      <c r="N927" s="102"/>
      <c r="O927" s="102"/>
      <c r="P927" s="102"/>
      <c r="Q927" s="102"/>
      <c r="R927" s="102"/>
    </row>
    <row r="928" spans="2:18">
      <c r="B928" s="101"/>
      <c r="C928" s="101"/>
      <c r="D928" s="101"/>
      <c r="E928" s="101"/>
      <c r="F928" s="102"/>
      <c r="G928" s="102"/>
      <c r="H928" s="102"/>
      <c r="I928" s="102"/>
      <c r="J928" s="102"/>
      <c r="K928" s="102"/>
      <c r="L928" s="102"/>
      <c r="M928" s="102"/>
      <c r="N928" s="102"/>
      <c r="O928" s="102"/>
      <c r="P928" s="102"/>
      <c r="Q928" s="102"/>
      <c r="R928" s="102"/>
    </row>
    <row r="929" spans="2:18">
      <c r="B929" s="101"/>
      <c r="C929" s="101"/>
      <c r="D929" s="101"/>
      <c r="E929" s="101"/>
      <c r="F929" s="102"/>
      <c r="G929" s="102"/>
      <c r="H929" s="102"/>
      <c r="I929" s="102"/>
      <c r="J929" s="102"/>
      <c r="K929" s="102"/>
      <c r="L929" s="102"/>
      <c r="M929" s="102"/>
      <c r="N929" s="102"/>
      <c r="O929" s="102"/>
      <c r="P929" s="102"/>
      <c r="Q929" s="102"/>
      <c r="R929" s="102"/>
    </row>
    <row r="930" spans="2:18">
      <c r="B930" s="101"/>
      <c r="C930" s="101"/>
      <c r="D930" s="101"/>
      <c r="E930" s="101"/>
      <c r="F930" s="102"/>
      <c r="G930" s="102"/>
      <c r="H930" s="102"/>
      <c r="I930" s="102"/>
      <c r="J930" s="102"/>
      <c r="K930" s="102"/>
      <c r="L930" s="102"/>
      <c r="M930" s="102"/>
      <c r="N930" s="102"/>
      <c r="O930" s="102"/>
      <c r="P930" s="102"/>
      <c r="Q930" s="102"/>
      <c r="R930" s="102"/>
    </row>
    <row r="931" spans="2:18">
      <c r="B931" s="101"/>
      <c r="C931" s="101"/>
      <c r="D931" s="101"/>
      <c r="E931" s="101"/>
      <c r="F931" s="102"/>
      <c r="G931" s="102"/>
      <c r="H931" s="102"/>
      <c r="I931" s="102"/>
      <c r="J931" s="102"/>
      <c r="K931" s="102"/>
      <c r="L931" s="102"/>
      <c r="M931" s="102"/>
      <c r="N931" s="102"/>
      <c r="O931" s="102"/>
      <c r="P931" s="102"/>
      <c r="Q931" s="102"/>
      <c r="R931" s="102"/>
    </row>
    <row r="932" spans="2:18">
      <c r="B932" s="101"/>
      <c r="C932" s="101"/>
      <c r="D932" s="101"/>
      <c r="E932" s="101"/>
      <c r="F932" s="102"/>
      <c r="G932" s="102"/>
      <c r="H932" s="102"/>
      <c r="I932" s="102"/>
      <c r="J932" s="102"/>
      <c r="K932" s="102"/>
      <c r="L932" s="102"/>
      <c r="M932" s="102"/>
      <c r="N932" s="102"/>
      <c r="O932" s="102"/>
      <c r="P932" s="102"/>
      <c r="Q932" s="102"/>
      <c r="R932" s="102"/>
    </row>
    <row r="933" spans="2:18">
      <c r="B933" s="101"/>
      <c r="C933" s="101"/>
      <c r="D933" s="101"/>
      <c r="E933" s="101"/>
      <c r="F933" s="102"/>
      <c r="G933" s="102"/>
      <c r="H933" s="102"/>
      <c r="I933" s="102"/>
      <c r="J933" s="102"/>
      <c r="K933" s="102"/>
      <c r="L933" s="102"/>
      <c r="M933" s="102"/>
      <c r="N933" s="102"/>
      <c r="O933" s="102"/>
      <c r="P933" s="102"/>
      <c r="Q933" s="102"/>
      <c r="R933" s="102"/>
    </row>
    <row r="934" spans="2:18">
      <c r="B934" s="101"/>
      <c r="C934" s="101"/>
      <c r="D934" s="101"/>
      <c r="E934" s="101"/>
      <c r="F934" s="102"/>
      <c r="G934" s="102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</row>
    <row r="935" spans="2:18">
      <c r="B935" s="101"/>
      <c r="C935" s="101"/>
      <c r="D935" s="101"/>
      <c r="E935" s="101"/>
      <c r="F935" s="102"/>
      <c r="G935" s="102"/>
      <c r="H935" s="102"/>
      <c r="I935" s="102"/>
      <c r="J935" s="102"/>
      <c r="K935" s="102"/>
      <c r="L935" s="102"/>
      <c r="M935" s="102"/>
      <c r="N935" s="102"/>
      <c r="O935" s="102"/>
      <c r="P935" s="102"/>
      <c r="Q935" s="102"/>
      <c r="R935" s="102"/>
    </row>
    <row r="936" spans="2:18">
      <c r="B936" s="101"/>
      <c r="C936" s="101"/>
      <c r="D936" s="101"/>
      <c r="E936" s="101"/>
      <c r="F936" s="102"/>
      <c r="G936" s="102"/>
      <c r="H936" s="102"/>
      <c r="I936" s="102"/>
      <c r="J936" s="102"/>
      <c r="K936" s="102"/>
      <c r="L936" s="102"/>
      <c r="M936" s="102"/>
      <c r="N936" s="102"/>
      <c r="O936" s="102"/>
      <c r="P936" s="102"/>
      <c r="Q936" s="102"/>
      <c r="R936" s="102"/>
    </row>
    <row r="937" spans="2:18">
      <c r="B937" s="101"/>
      <c r="C937" s="101"/>
      <c r="D937" s="101"/>
      <c r="E937" s="101"/>
      <c r="F937" s="102"/>
      <c r="G937" s="102"/>
      <c r="H937" s="102"/>
      <c r="I937" s="102"/>
      <c r="J937" s="102"/>
      <c r="K937" s="102"/>
      <c r="L937" s="102"/>
      <c r="M937" s="102"/>
      <c r="N937" s="102"/>
      <c r="O937" s="102"/>
      <c r="P937" s="102"/>
      <c r="Q937" s="102"/>
      <c r="R937" s="102"/>
    </row>
    <row r="938" spans="2:18">
      <c r="B938" s="101"/>
      <c r="C938" s="101"/>
      <c r="D938" s="101"/>
      <c r="E938" s="101"/>
      <c r="F938" s="102"/>
      <c r="G938" s="102"/>
      <c r="H938" s="102"/>
      <c r="I938" s="102"/>
      <c r="J938" s="102"/>
      <c r="K938" s="102"/>
      <c r="L938" s="102"/>
      <c r="M938" s="102"/>
      <c r="N938" s="102"/>
      <c r="O938" s="102"/>
      <c r="P938" s="102"/>
      <c r="Q938" s="102"/>
      <c r="R938" s="102"/>
    </row>
    <row r="939" spans="2:18">
      <c r="B939" s="101"/>
      <c r="C939" s="101"/>
      <c r="D939" s="101"/>
      <c r="E939" s="101"/>
      <c r="F939" s="102"/>
      <c r="G939" s="102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</row>
    <row r="940" spans="2:18">
      <c r="B940" s="101"/>
      <c r="C940" s="101"/>
      <c r="D940" s="101"/>
      <c r="E940" s="101"/>
      <c r="F940" s="102"/>
      <c r="G940" s="102"/>
      <c r="H940" s="102"/>
      <c r="I940" s="102"/>
      <c r="J940" s="102"/>
      <c r="K940" s="102"/>
      <c r="L940" s="102"/>
      <c r="M940" s="102"/>
      <c r="N940" s="102"/>
      <c r="O940" s="102"/>
      <c r="P940" s="102"/>
      <c r="Q940" s="102"/>
      <c r="R940" s="102"/>
    </row>
    <row r="941" spans="2:18">
      <c r="B941" s="101"/>
      <c r="C941" s="101"/>
      <c r="D941" s="101"/>
      <c r="E941" s="101"/>
      <c r="F941" s="102"/>
      <c r="G941" s="102"/>
      <c r="H941" s="102"/>
      <c r="I941" s="102"/>
      <c r="J941" s="102"/>
      <c r="K941" s="102"/>
      <c r="L941" s="102"/>
      <c r="M941" s="102"/>
      <c r="N941" s="102"/>
      <c r="O941" s="102"/>
      <c r="P941" s="102"/>
      <c r="Q941" s="102"/>
      <c r="R941" s="102"/>
    </row>
    <row r="942" spans="2:18">
      <c r="B942" s="101"/>
      <c r="C942" s="101"/>
      <c r="D942" s="101"/>
      <c r="E942" s="101"/>
      <c r="F942" s="102"/>
      <c r="G942" s="102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</row>
    <row r="943" spans="2:18">
      <c r="B943" s="101"/>
      <c r="C943" s="101"/>
      <c r="D943" s="101"/>
      <c r="E943" s="101"/>
      <c r="F943" s="102"/>
      <c r="G943" s="102"/>
      <c r="H943" s="102"/>
      <c r="I943" s="102"/>
      <c r="J943" s="102"/>
      <c r="K943" s="102"/>
      <c r="L943" s="102"/>
      <c r="M943" s="102"/>
      <c r="N943" s="102"/>
      <c r="O943" s="102"/>
      <c r="P943" s="102"/>
      <c r="Q943" s="102"/>
      <c r="R943" s="102"/>
    </row>
    <row r="944" spans="2:18">
      <c r="B944" s="101"/>
      <c r="C944" s="101"/>
      <c r="D944" s="101"/>
      <c r="E944" s="101"/>
      <c r="F944" s="102"/>
      <c r="G944" s="102"/>
      <c r="H944" s="102"/>
      <c r="I944" s="102"/>
      <c r="J944" s="102"/>
      <c r="K944" s="102"/>
      <c r="L944" s="102"/>
      <c r="M944" s="102"/>
      <c r="N944" s="102"/>
      <c r="O944" s="102"/>
      <c r="P944" s="102"/>
      <c r="Q944" s="102"/>
      <c r="R944" s="102"/>
    </row>
    <row r="945" spans="2:18">
      <c r="B945" s="101"/>
      <c r="C945" s="101"/>
      <c r="D945" s="101"/>
      <c r="E945" s="101"/>
      <c r="F945" s="102"/>
      <c r="G945" s="102"/>
      <c r="H945" s="102"/>
      <c r="I945" s="102"/>
      <c r="J945" s="102"/>
      <c r="K945" s="102"/>
      <c r="L945" s="102"/>
      <c r="M945" s="102"/>
      <c r="N945" s="102"/>
      <c r="O945" s="102"/>
      <c r="P945" s="102"/>
      <c r="Q945" s="102"/>
      <c r="R945" s="102"/>
    </row>
    <row r="946" spans="2:18">
      <c r="B946" s="101"/>
      <c r="C946" s="101"/>
      <c r="D946" s="101"/>
      <c r="E946" s="101"/>
      <c r="F946" s="102"/>
      <c r="G946" s="102"/>
      <c r="H946" s="102"/>
      <c r="I946" s="102"/>
      <c r="J946" s="102"/>
      <c r="K946" s="102"/>
      <c r="L946" s="102"/>
      <c r="M946" s="102"/>
      <c r="N946" s="102"/>
      <c r="O946" s="102"/>
      <c r="P946" s="102"/>
      <c r="Q946" s="102"/>
      <c r="R946" s="102"/>
    </row>
    <row r="947" spans="2:18">
      <c r="B947" s="101"/>
      <c r="C947" s="101"/>
      <c r="D947" s="101"/>
      <c r="E947" s="101"/>
      <c r="F947" s="102"/>
      <c r="G947" s="102"/>
      <c r="H947" s="102"/>
      <c r="I947" s="102"/>
      <c r="J947" s="102"/>
      <c r="K947" s="102"/>
      <c r="L947" s="102"/>
      <c r="M947" s="102"/>
      <c r="N947" s="102"/>
      <c r="O947" s="102"/>
      <c r="P947" s="102"/>
      <c r="Q947" s="102"/>
      <c r="R947" s="102"/>
    </row>
    <row r="948" spans="2:18">
      <c r="B948" s="101"/>
      <c r="C948" s="101"/>
      <c r="D948" s="101"/>
      <c r="E948" s="101"/>
      <c r="F948" s="102"/>
      <c r="G948" s="102"/>
      <c r="H948" s="102"/>
      <c r="I948" s="102"/>
      <c r="J948" s="102"/>
      <c r="K948" s="102"/>
      <c r="L948" s="102"/>
      <c r="M948" s="102"/>
      <c r="N948" s="102"/>
      <c r="O948" s="102"/>
      <c r="P948" s="102"/>
      <c r="Q948" s="102"/>
      <c r="R948" s="102"/>
    </row>
    <row r="949" spans="2:18">
      <c r="B949" s="101"/>
      <c r="C949" s="101"/>
      <c r="D949" s="101"/>
      <c r="E949" s="101"/>
      <c r="F949" s="102"/>
      <c r="G949" s="102"/>
      <c r="H949" s="102"/>
      <c r="I949" s="102"/>
      <c r="J949" s="102"/>
      <c r="K949" s="102"/>
      <c r="L949" s="102"/>
      <c r="M949" s="102"/>
      <c r="N949" s="102"/>
      <c r="O949" s="102"/>
      <c r="P949" s="102"/>
      <c r="Q949" s="102"/>
      <c r="R949" s="102"/>
    </row>
    <row r="950" spans="2:18">
      <c r="B950" s="101"/>
      <c r="C950" s="101"/>
      <c r="D950" s="101"/>
      <c r="E950" s="101"/>
      <c r="F950" s="102"/>
      <c r="G950" s="102"/>
      <c r="H950" s="102"/>
      <c r="I950" s="102"/>
      <c r="J950" s="102"/>
      <c r="K950" s="102"/>
      <c r="L950" s="102"/>
      <c r="M950" s="102"/>
      <c r="N950" s="102"/>
      <c r="O950" s="102"/>
      <c r="P950" s="102"/>
      <c r="Q950" s="102"/>
      <c r="R950" s="102"/>
    </row>
    <row r="951" spans="2:18">
      <c r="B951" s="101"/>
      <c r="C951" s="101"/>
      <c r="D951" s="101"/>
      <c r="E951" s="101"/>
      <c r="F951" s="102"/>
      <c r="G951" s="102"/>
      <c r="H951" s="102"/>
      <c r="I951" s="102"/>
      <c r="J951" s="102"/>
      <c r="K951" s="102"/>
      <c r="L951" s="102"/>
      <c r="M951" s="102"/>
      <c r="N951" s="102"/>
      <c r="O951" s="102"/>
      <c r="P951" s="102"/>
      <c r="Q951" s="102"/>
      <c r="R951" s="102"/>
    </row>
    <row r="952" spans="2:18">
      <c r="B952" s="101"/>
      <c r="C952" s="101"/>
      <c r="D952" s="101"/>
      <c r="E952" s="101"/>
      <c r="F952" s="102"/>
      <c r="G952" s="102"/>
      <c r="H952" s="102"/>
      <c r="I952" s="102"/>
      <c r="J952" s="102"/>
      <c r="K952" s="102"/>
      <c r="L952" s="102"/>
      <c r="M952" s="102"/>
      <c r="N952" s="102"/>
      <c r="O952" s="102"/>
      <c r="P952" s="102"/>
      <c r="Q952" s="102"/>
      <c r="R952" s="102"/>
    </row>
    <row r="953" spans="2:18">
      <c r="B953" s="101"/>
      <c r="C953" s="101"/>
      <c r="D953" s="101"/>
      <c r="E953" s="101"/>
      <c r="F953" s="102"/>
      <c r="G953" s="102"/>
      <c r="H953" s="102"/>
      <c r="I953" s="102"/>
      <c r="J953" s="102"/>
      <c r="K953" s="102"/>
      <c r="L953" s="102"/>
      <c r="M953" s="102"/>
      <c r="N953" s="102"/>
      <c r="O953" s="102"/>
      <c r="P953" s="102"/>
      <c r="Q953" s="102"/>
      <c r="R953" s="102"/>
    </row>
    <row r="954" spans="2:18">
      <c r="B954" s="101"/>
      <c r="C954" s="101"/>
      <c r="D954" s="101"/>
      <c r="E954" s="101"/>
      <c r="F954" s="102"/>
      <c r="G954" s="102"/>
      <c r="H954" s="102"/>
      <c r="I954" s="102"/>
      <c r="J954" s="102"/>
      <c r="K954" s="102"/>
      <c r="L954" s="102"/>
      <c r="M954" s="102"/>
      <c r="N954" s="102"/>
      <c r="O954" s="102"/>
      <c r="P954" s="102"/>
      <c r="Q954" s="102"/>
      <c r="R954" s="102"/>
    </row>
    <row r="955" spans="2:18">
      <c r="B955" s="101"/>
      <c r="C955" s="101"/>
      <c r="D955" s="101"/>
      <c r="E955" s="101"/>
      <c r="F955" s="102"/>
      <c r="G955" s="102"/>
      <c r="H955" s="102"/>
      <c r="I955" s="102"/>
      <c r="J955" s="102"/>
      <c r="K955" s="102"/>
      <c r="L955" s="102"/>
      <c r="M955" s="102"/>
      <c r="N955" s="102"/>
      <c r="O955" s="102"/>
      <c r="P955" s="102"/>
      <c r="Q955" s="102"/>
      <c r="R955" s="102"/>
    </row>
    <row r="956" spans="2:18">
      <c r="B956" s="101"/>
      <c r="C956" s="101"/>
      <c r="D956" s="101"/>
      <c r="E956" s="101"/>
      <c r="F956" s="102"/>
      <c r="G956" s="102"/>
      <c r="H956" s="102"/>
      <c r="I956" s="102"/>
      <c r="J956" s="102"/>
      <c r="K956" s="102"/>
      <c r="L956" s="102"/>
      <c r="M956" s="102"/>
      <c r="N956" s="102"/>
      <c r="O956" s="102"/>
      <c r="P956" s="102"/>
      <c r="Q956" s="102"/>
      <c r="R956" s="102"/>
    </row>
    <row r="957" spans="2:18">
      <c r="B957" s="101"/>
      <c r="C957" s="101"/>
      <c r="D957" s="101"/>
      <c r="E957" s="101"/>
      <c r="F957" s="102"/>
      <c r="G957" s="102"/>
      <c r="H957" s="102"/>
      <c r="I957" s="102"/>
      <c r="J957" s="102"/>
      <c r="K957" s="102"/>
      <c r="L957" s="102"/>
      <c r="M957" s="102"/>
      <c r="N957" s="102"/>
      <c r="O957" s="102"/>
      <c r="P957" s="102"/>
      <c r="Q957" s="102"/>
      <c r="R957" s="102"/>
    </row>
    <row r="958" spans="2:18">
      <c r="B958" s="101"/>
      <c r="C958" s="101"/>
      <c r="D958" s="101"/>
      <c r="E958" s="101"/>
      <c r="F958" s="102"/>
      <c r="G958" s="102"/>
      <c r="H958" s="102"/>
      <c r="I958" s="102"/>
      <c r="J958" s="102"/>
      <c r="K958" s="102"/>
      <c r="L958" s="102"/>
      <c r="M958" s="102"/>
      <c r="N958" s="102"/>
      <c r="O958" s="102"/>
      <c r="P958" s="102"/>
      <c r="Q958" s="102"/>
      <c r="R958" s="102"/>
    </row>
    <row r="959" spans="2:18">
      <c r="B959" s="101"/>
      <c r="C959" s="101"/>
      <c r="D959" s="101"/>
      <c r="E959" s="101"/>
      <c r="F959" s="102"/>
      <c r="G959" s="102"/>
      <c r="H959" s="102"/>
      <c r="I959" s="102"/>
      <c r="J959" s="102"/>
      <c r="K959" s="102"/>
      <c r="L959" s="102"/>
      <c r="M959" s="102"/>
      <c r="N959" s="102"/>
      <c r="O959" s="102"/>
      <c r="P959" s="102"/>
      <c r="Q959" s="102"/>
      <c r="R959" s="102"/>
    </row>
    <row r="960" spans="2:18">
      <c r="B960" s="101"/>
      <c r="C960" s="101"/>
      <c r="D960" s="101"/>
      <c r="E960" s="101"/>
      <c r="F960" s="102"/>
      <c r="G960" s="102"/>
      <c r="H960" s="102"/>
      <c r="I960" s="102"/>
      <c r="J960" s="102"/>
      <c r="K960" s="102"/>
      <c r="L960" s="102"/>
      <c r="M960" s="102"/>
      <c r="N960" s="102"/>
      <c r="O960" s="102"/>
      <c r="P960" s="102"/>
      <c r="Q960" s="102"/>
      <c r="R960" s="102"/>
    </row>
    <row r="961" spans="2:18">
      <c r="B961" s="101"/>
      <c r="C961" s="101"/>
      <c r="D961" s="101"/>
      <c r="E961" s="101"/>
      <c r="F961" s="102"/>
      <c r="G961" s="102"/>
      <c r="H961" s="102"/>
      <c r="I961" s="102"/>
      <c r="J961" s="102"/>
      <c r="K961" s="102"/>
      <c r="L961" s="102"/>
      <c r="M961" s="102"/>
      <c r="N961" s="102"/>
      <c r="O961" s="102"/>
      <c r="P961" s="102"/>
      <c r="Q961" s="102"/>
      <c r="R961" s="102"/>
    </row>
    <row r="962" spans="2:18">
      <c r="B962" s="101"/>
      <c r="C962" s="101"/>
      <c r="D962" s="101"/>
      <c r="E962" s="101"/>
      <c r="F962" s="102"/>
      <c r="G962" s="102"/>
      <c r="H962" s="102"/>
      <c r="I962" s="102"/>
      <c r="J962" s="102"/>
      <c r="K962" s="102"/>
      <c r="L962" s="102"/>
      <c r="M962" s="102"/>
      <c r="N962" s="102"/>
      <c r="O962" s="102"/>
      <c r="P962" s="102"/>
      <c r="Q962" s="102"/>
      <c r="R962" s="102"/>
    </row>
    <row r="963" spans="2:18">
      <c r="B963" s="101"/>
      <c r="C963" s="101"/>
      <c r="D963" s="101"/>
      <c r="E963" s="101"/>
      <c r="F963" s="102"/>
      <c r="G963" s="102"/>
      <c r="H963" s="102"/>
      <c r="I963" s="102"/>
      <c r="J963" s="102"/>
      <c r="K963" s="102"/>
      <c r="L963" s="102"/>
      <c r="M963" s="102"/>
      <c r="N963" s="102"/>
      <c r="O963" s="102"/>
      <c r="P963" s="102"/>
      <c r="Q963" s="102"/>
      <c r="R963" s="102"/>
    </row>
    <row r="964" spans="2:18">
      <c r="B964" s="101"/>
      <c r="C964" s="101"/>
      <c r="D964" s="101"/>
      <c r="E964" s="101"/>
      <c r="F964" s="102"/>
      <c r="G964" s="102"/>
      <c r="H964" s="102"/>
      <c r="I964" s="102"/>
      <c r="J964" s="102"/>
      <c r="K964" s="102"/>
      <c r="L964" s="102"/>
      <c r="M964" s="102"/>
      <c r="N964" s="102"/>
      <c r="O964" s="102"/>
      <c r="P964" s="102"/>
      <c r="Q964" s="102"/>
      <c r="R964" s="102"/>
    </row>
    <row r="965" spans="2:18">
      <c r="B965" s="101"/>
      <c r="C965" s="101"/>
      <c r="D965" s="101"/>
      <c r="E965" s="101"/>
      <c r="F965" s="102"/>
      <c r="G965" s="102"/>
      <c r="H965" s="102"/>
      <c r="I965" s="102"/>
      <c r="J965" s="102"/>
      <c r="K965" s="102"/>
      <c r="L965" s="102"/>
      <c r="M965" s="102"/>
      <c r="N965" s="102"/>
      <c r="O965" s="102"/>
      <c r="P965" s="102"/>
      <c r="Q965" s="102"/>
      <c r="R965" s="102"/>
    </row>
    <row r="966" spans="2:18">
      <c r="B966" s="101"/>
      <c r="C966" s="101"/>
      <c r="D966" s="101"/>
      <c r="E966" s="101"/>
      <c r="F966" s="102"/>
      <c r="G966" s="102"/>
      <c r="H966" s="102"/>
      <c r="I966" s="102"/>
      <c r="J966" s="102"/>
      <c r="K966" s="102"/>
      <c r="L966" s="102"/>
      <c r="M966" s="102"/>
      <c r="N966" s="102"/>
      <c r="O966" s="102"/>
      <c r="P966" s="102"/>
      <c r="Q966" s="102"/>
      <c r="R966" s="102"/>
    </row>
    <row r="967" spans="2:18">
      <c r="B967" s="101"/>
      <c r="C967" s="101"/>
      <c r="D967" s="101"/>
      <c r="E967" s="101"/>
      <c r="F967" s="102"/>
      <c r="G967" s="102"/>
      <c r="H967" s="102"/>
      <c r="I967" s="102"/>
      <c r="J967" s="102"/>
      <c r="K967" s="102"/>
      <c r="L967" s="102"/>
      <c r="M967" s="102"/>
      <c r="N967" s="102"/>
      <c r="O967" s="102"/>
      <c r="P967" s="102"/>
      <c r="Q967" s="102"/>
      <c r="R967" s="102"/>
    </row>
    <row r="968" spans="2:18">
      <c r="B968" s="101"/>
      <c r="C968" s="101"/>
      <c r="D968" s="101"/>
      <c r="E968" s="101"/>
      <c r="F968" s="102"/>
      <c r="G968" s="102"/>
      <c r="H968" s="102"/>
      <c r="I968" s="102"/>
      <c r="J968" s="102"/>
      <c r="K968" s="102"/>
      <c r="L968" s="102"/>
      <c r="M968" s="102"/>
      <c r="N968" s="102"/>
      <c r="O968" s="102"/>
      <c r="P968" s="102"/>
      <c r="Q968" s="102"/>
      <c r="R968" s="102"/>
    </row>
    <row r="969" spans="2:18">
      <c r="B969" s="101"/>
      <c r="C969" s="101"/>
      <c r="D969" s="101"/>
      <c r="E969" s="101"/>
      <c r="F969" s="102"/>
      <c r="G969" s="102"/>
      <c r="H969" s="102"/>
      <c r="I969" s="102"/>
      <c r="J969" s="102"/>
      <c r="K969" s="102"/>
      <c r="L969" s="102"/>
      <c r="M969" s="102"/>
      <c r="N969" s="102"/>
      <c r="O969" s="102"/>
      <c r="P969" s="102"/>
      <c r="Q969" s="102"/>
      <c r="R969" s="102"/>
    </row>
    <row r="970" spans="2:18">
      <c r="B970" s="101"/>
      <c r="C970" s="101"/>
      <c r="D970" s="101"/>
      <c r="E970" s="101"/>
      <c r="F970" s="102"/>
      <c r="G970" s="102"/>
      <c r="H970" s="102"/>
      <c r="I970" s="102"/>
      <c r="J970" s="102"/>
      <c r="K970" s="102"/>
      <c r="L970" s="102"/>
      <c r="M970" s="102"/>
      <c r="N970" s="102"/>
      <c r="O970" s="102"/>
      <c r="P970" s="102"/>
      <c r="Q970" s="102"/>
      <c r="R970" s="102"/>
    </row>
    <row r="971" spans="2:18">
      <c r="B971" s="101"/>
      <c r="C971" s="101"/>
      <c r="D971" s="101"/>
      <c r="E971" s="101"/>
      <c r="F971" s="102"/>
      <c r="G971" s="102"/>
      <c r="H971" s="102"/>
      <c r="I971" s="102"/>
      <c r="J971" s="102"/>
      <c r="K971" s="102"/>
      <c r="L971" s="102"/>
      <c r="M971" s="102"/>
      <c r="N971" s="102"/>
      <c r="O971" s="102"/>
      <c r="P971" s="102"/>
      <c r="Q971" s="102"/>
      <c r="R971" s="102"/>
    </row>
    <row r="972" spans="2:18">
      <c r="B972" s="101"/>
      <c r="C972" s="101"/>
      <c r="D972" s="101"/>
      <c r="E972" s="101"/>
      <c r="F972" s="102"/>
      <c r="G972" s="102"/>
      <c r="H972" s="102"/>
      <c r="I972" s="102"/>
      <c r="J972" s="102"/>
      <c r="K972" s="102"/>
      <c r="L972" s="102"/>
      <c r="M972" s="102"/>
      <c r="N972" s="102"/>
      <c r="O972" s="102"/>
      <c r="P972" s="102"/>
      <c r="Q972" s="102"/>
      <c r="R972" s="102"/>
    </row>
    <row r="973" spans="2:18">
      <c r="B973" s="101"/>
      <c r="C973" s="101"/>
      <c r="D973" s="101"/>
      <c r="E973" s="101"/>
      <c r="F973" s="102"/>
      <c r="G973" s="102"/>
      <c r="H973" s="102"/>
      <c r="I973" s="102"/>
      <c r="J973" s="102"/>
      <c r="K973" s="102"/>
      <c r="L973" s="102"/>
      <c r="M973" s="102"/>
      <c r="N973" s="102"/>
      <c r="O973" s="102"/>
      <c r="P973" s="102"/>
      <c r="Q973" s="102"/>
      <c r="R973" s="102"/>
    </row>
    <row r="974" spans="2:18">
      <c r="B974" s="101"/>
      <c r="C974" s="101"/>
      <c r="D974" s="101"/>
      <c r="E974" s="101"/>
      <c r="F974" s="102"/>
      <c r="G974" s="102"/>
      <c r="H974" s="102"/>
      <c r="I974" s="102"/>
      <c r="J974" s="102"/>
      <c r="K974" s="102"/>
      <c r="L974" s="102"/>
      <c r="M974" s="102"/>
      <c r="N974" s="102"/>
      <c r="O974" s="102"/>
      <c r="P974" s="102"/>
      <c r="Q974" s="102"/>
      <c r="R974" s="102"/>
    </row>
    <row r="975" spans="2:18">
      <c r="B975" s="101"/>
      <c r="C975" s="101"/>
      <c r="D975" s="101"/>
      <c r="E975" s="101"/>
      <c r="F975" s="102"/>
      <c r="G975" s="102"/>
      <c r="H975" s="102"/>
      <c r="I975" s="102"/>
      <c r="J975" s="102"/>
      <c r="K975" s="102"/>
      <c r="L975" s="102"/>
      <c r="M975" s="102"/>
      <c r="N975" s="102"/>
      <c r="O975" s="102"/>
      <c r="P975" s="102"/>
      <c r="Q975" s="102"/>
      <c r="R975" s="102"/>
    </row>
    <row r="976" spans="2:18">
      <c r="B976" s="101"/>
      <c r="C976" s="101"/>
      <c r="D976" s="101"/>
      <c r="E976" s="101"/>
      <c r="F976" s="102"/>
      <c r="G976" s="102"/>
      <c r="H976" s="102"/>
      <c r="I976" s="102"/>
      <c r="J976" s="102"/>
      <c r="K976" s="102"/>
      <c r="L976" s="102"/>
      <c r="M976" s="102"/>
      <c r="N976" s="102"/>
      <c r="O976" s="102"/>
      <c r="P976" s="102"/>
      <c r="Q976" s="102"/>
      <c r="R976" s="102"/>
    </row>
    <row r="977" spans="2:18">
      <c r="B977" s="101"/>
      <c r="C977" s="101"/>
      <c r="D977" s="101"/>
      <c r="E977" s="101"/>
      <c r="F977" s="102"/>
      <c r="G977" s="102"/>
      <c r="H977" s="102"/>
      <c r="I977" s="102"/>
      <c r="J977" s="102"/>
      <c r="K977" s="102"/>
      <c r="L977" s="102"/>
      <c r="M977" s="102"/>
      <c r="N977" s="102"/>
      <c r="O977" s="102"/>
      <c r="P977" s="102"/>
      <c r="Q977" s="102"/>
      <c r="R977" s="102"/>
    </row>
    <row r="978" spans="2:18">
      <c r="B978" s="101"/>
      <c r="C978" s="101"/>
      <c r="D978" s="101"/>
      <c r="E978" s="101"/>
      <c r="F978" s="102"/>
      <c r="G978" s="102"/>
      <c r="H978" s="102"/>
      <c r="I978" s="102"/>
      <c r="J978" s="102"/>
      <c r="K978" s="102"/>
      <c r="L978" s="102"/>
      <c r="M978" s="102"/>
      <c r="N978" s="102"/>
      <c r="O978" s="102"/>
      <c r="P978" s="102"/>
      <c r="Q978" s="102"/>
      <c r="R978" s="102"/>
    </row>
    <row r="979" spans="2:18">
      <c r="B979" s="101"/>
      <c r="C979" s="101"/>
      <c r="D979" s="101"/>
      <c r="E979" s="101"/>
      <c r="F979" s="102"/>
      <c r="G979" s="102"/>
      <c r="H979" s="102"/>
      <c r="I979" s="102"/>
      <c r="J979" s="102"/>
      <c r="K979" s="102"/>
      <c r="L979" s="102"/>
      <c r="M979" s="102"/>
      <c r="N979" s="102"/>
      <c r="O979" s="102"/>
      <c r="P979" s="102"/>
      <c r="Q979" s="102"/>
      <c r="R979" s="102"/>
    </row>
    <row r="980" spans="2:18">
      <c r="B980" s="101"/>
      <c r="C980" s="101"/>
      <c r="D980" s="101"/>
      <c r="E980" s="101"/>
      <c r="F980" s="102"/>
      <c r="G980" s="102"/>
      <c r="H980" s="102"/>
      <c r="I980" s="102"/>
      <c r="J980" s="102"/>
      <c r="K980" s="102"/>
      <c r="L980" s="102"/>
      <c r="M980" s="102"/>
      <c r="N980" s="102"/>
      <c r="O980" s="102"/>
      <c r="P980" s="102"/>
      <c r="Q980" s="102"/>
      <c r="R980" s="102"/>
    </row>
    <row r="981" spans="2:18">
      <c r="B981" s="101"/>
      <c r="C981" s="101"/>
      <c r="D981" s="101"/>
      <c r="E981" s="101"/>
      <c r="F981" s="102"/>
      <c r="G981" s="102"/>
      <c r="H981" s="102"/>
      <c r="I981" s="102"/>
      <c r="J981" s="102"/>
      <c r="K981" s="102"/>
      <c r="L981" s="102"/>
      <c r="M981" s="102"/>
      <c r="N981" s="102"/>
      <c r="O981" s="102"/>
      <c r="P981" s="102"/>
      <c r="Q981" s="102"/>
      <c r="R981" s="102"/>
    </row>
    <row r="982" spans="2:18">
      <c r="B982" s="101"/>
      <c r="C982" s="101"/>
      <c r="D982" s="101"/>
      <c r="E982" s="101"/>
      <c r="F982" s="102"/>
      <c r="G982" s="102"/>
      <c r="H982" s="102"/>
      <c r="I982" s="102"/>
      <c r="J982" s="102"/>
      <c r="K982" s="102"/>
      <c r="L982" s="102"/>
      <c r="M982" s="102"/>
      <c r="N982" s="102"/>
      <c r="O982" s="102"/>
      <c r="P982" s="102"/>
      <c r="Q982" s="102"/>
      <c r="R982" s="102"/>
    </row>
    <row r="983" spans="2:18">
      <c r="B983" s="101"/>
      <c r="C983" s="101"/>
      <c r="D983" s="101"/>
      <c r="E983" s="101"/>
      <c r="F983" s="102"/>
      <c r="G983" s="102"/>
      <c r="H983" s="102"/>
      <c r="I983" s="102"/>
      <c r="J983" s="102"/>
      <c r="K983" s="102"/>
      <c r="L983" s="102"/>
      <c r="M983" s="102"/>
      <c r="N983" s="102"/>
      <c r="O983" s="102"/>
      <c r="P983" s="102"/>
      <c r="Q983" s="102"/>
      <c r="R983" s="102"/>
    </row>
    <row r="984" spans="2:18">
      <c r="B984" s="101"/>
      <c r="C984" s="101"/>
      <c r="D984" s="101"/>
      <c r="E984" s="101"/>
      <c r="F984" s="102"/>
      <c r="G984" s="102"/>
      <c r="H984" s="102"/>
      <c r="I984" s="102"/>
      <c r="J984" s="102"/>
      <c r="K984" s="102"/>
      <c r="L984" s="102"/>
      <c r="M984" s="102"/>
      <c r="N984" s="102"/>
      <c r="O984" s="102"/>
      <c r="P984" s="102"/>
      <c r="Q984" s="102"/>
      <c r="R984" s="102"/>
    </row>
    <row r="985" spans="2:18">
      <c r="B985" s="101"/>
      <c r="C985" s="101"/>
      <c r="D985" s="101"/>
      <c r="E985" s="101"/>
      <c r="F985" s="102"/>
      <c r="G985" s="102"/>
      <c r="H985" s="102"/>
      <c r="I985" s="102"/>
      <c r="J985" s="102"/>
      <c r="K985" s="102"/>
      <c r="L985" s="102"/>
      <c r="M985" s="102"/>
      <c r="N985" s="102"/>
      <c r="O985" s="102"/>
      <c r="P985" s="102"/>
      <c r="Q985" s="102"/>
      <c r="R985" s="102"/>
    </row>
    <row r="986" spans="2:18">
      <c r="B986" s="101"/>
      <c r="C986" s="101"/>
      <c r="D986" s="101"/>
      <c r="E986" s="101"/>
      <c r="F986" s="102"/>
      <c r="G986" s="102"/>
      <c r="H986" s="102"/>
      <c r="I986" s="102"/>
      <c r="J986" s="102"/>
      <c r="K986" s="102"/>
      <c r="L986" s="102"/>
      <c r="M986" s="102"/>
      <c r="N986" s="102"/>
      <c r="O986" s="102"/>
      <c r="P986" s="102"/>
      <c r="Q986" s="102"/>
      <c r="R986" s="102"/>
    </row>
    <row r="987" spans="2:18">
      <c r="B987" s="101"/>
      <c r="C987" s="101"/>
      <c r="D987" s="101"/>
      <c r="E987" s="101"/>
      <c r="F987" s="102"/>
      <c r="G987" s="102"/>
      <c r="H987" s="102"/>
      <c r="I987" s="102"/>
      <c r="J987" s="102"/>
      <c r="K987" s="102"/>
      <c r="L987" s="102"/>
      <c r="M987" s="102"/>
      <c r="N987" s="102"/>
      <c r="O987" s="102"/>
      <c r="P987" s="102"/>
      <c r="Q987" s="102"/>
      <c r="R987" s="102"/>
    </row>
    <row r="988" spans="2:18">
      <c r="B988" s="101"/>
      <c r="C988" s="101"/>
      <c r="D988" s="101"/>
      <c r="E988" s="101"/>
      <c r="F988" s="102"/>
      <c r="G988" s="102"/>
      <c r="H988" s="102"/>
      <c r="I988" s="102"/>
      <c r="J988" s="102"/>
      <c r="K988" s="102"/>
      <c r="L988" s="102"/>
      <c r="M988" s="102"/>
      <c r="N988" s="102"/>
      <c r="O988" s="102"/>
      <c r="P988" s="102"/>
      <c r="Q988" s="102"/>
      <c r="R988" s="102"/>
    </row>
    <row r="989" spans="2:18">
      <c r="B989" s="101"/>
      <c r="C989" s="101"/>
      <c r="D989" s="101"/>
      <c r="E989" s="101"/>
      <c r="F989" s="102"/>
      <c r="G989" s="102"/>
      <c r="H989" s="102"/>
      <c r="I989" s="102"/>
      <c r="J989" s="102"/>
      <c r="K989" s="102"/>
      <c r="L989" s="102"/>
      <c r="M989" s="102"/>
      <c r="N989" s="102"/>
      <c r="O989" s="102"/>
      <c r="P989" s="102"/>
      <c r="Q989" s="102"/>
      <c r="R989" s="102"/>
    </row>
    <row r="990" spans="2:18">
      <c r="B990" s="101"/>
      <c r="C990" s="101"/>
      <c r="D990" s="101"/>
      <c r="E990" s="101"/>
      <c r="F990" s="102"/>
      <c r="G990" s="102"/>
      <c r="H990" s="102"/>
      <c r="I990" s="102"/>
      <c r="J990" s="102"/>
      <c r="K990" s="102"/>
      <c r="L990" s="102"/>
      <c r="M990" s="102"/>
      <c r="N990" s="102"/>
      <c r="O990" s="102"/>
      <c r="P990" s="102"/>
      <c r="Q990" s="102"/>
      <c r="R990" s="102"/>
    </row>
    <row r="991" spans="2:18">
      <c r="B991" s="101"/>
      <c r="C991" s="101"/>
      <c r="D991" s="101"/>
      <c r="E991" s="101"/>
      <c r="F991" s="102"/>
      <c r="G991" s="102"/>
      <c r="H991" s="102"/>
      <c r="I991" s="102"/>
      <c r="J991" s="102"/>
      <c r="K991" s="102"/>
      <c r="L991" s="102"/>
      <c r="M991" s="102"/>
      <c r="N991" s="102"/>
      <c r="O991" s="102"/>
      <c r="P991" s="102"/>
      <c r="Q991" s="102"/>
      <c r="R991" s="102"/>
    </row>
    <row r="992" spans="2:18">
      <c r="B992" s="101"/>
      <c r="C992" s="101"/>
      <c r="D992" s="101"/>
      <c r="E992" s="101"/>
      <c r="F992" s="102"/>
      <c r="G992" s="102"/>
      <c r="H992" s="102"/>
      <c r="I992" s="102"/>
      <c r="J992" s="102"/>
      <c r="K992" s="102"/>
      <c r="L992" s="102"/>
      <c r="M992" s="102"/>
      <c r="N992" s="102"/>
      <c r="O992" s="102"/>
      <c r="P992" s="102"/>
      <c r="Q992" s="102"/>
      <c r="R992" s="102"/>
    </row>
    <row r="993" spans="2:18">
      <c r="B993" s="101"/>
      <c r="C993" s="101"/>
      <c r="D993" s="101"/>
      <c r="E993" s="101"/>
      <c r="F993" s="102"/>
      <c r="G993" s="102"/>
      <c r="H993" s="102"/>
      <c r="I993" s="102"/>
      <c r="J993" s="102"/>
      <c r="K993" s="102"/>
      <c r="L993" s="102"/>
      <c r="M993" s="102"/>
      <c r="N993" s="102"/>
      <c r="O993" s="102"/>
      <c r="P993" s="102"/>
      <c r="Q993" s="102"/>
      <c r="R993" s="102"/>
    </row>
    <row r="994" spans="2:18">
      <c r="B994" s="101"/>
      <c r="C994" s="101"/>
      <c r="D994" s="101"/>
      <c r="E994" s="101"/>
      <c r="F994" s="102"/>
      <c r="G994" s="102"/>
      <c r="H994" s="102"/>
      <c r="I994" s="102"/>
      <c r="J994" s="102"/>
      <c r="K994" s="102"/>
      <c r="L994" s="102"/>
      <c r="M994" s="102"/>
      <c r="N994" s="102"/>
      <c r="O994" s="102"/>
      <c r="P994" s="102"/>
      <c r="Q994" s="102"/>
      <c r="R994" s="102"/>
    </row>
    <row r="995" spans="2:18">
      <c r="B995" s="101"/>
      <c r="C995" s="101"/>
      <c r="D995" s="101"/>
      <c r="E995" s="101"/>
      <c r="F995" s="102"/>
      <c r="G995" s="102"/>
      <c r="H995" s="102"/>
      <c r="I995" s="102"/>
      <c r="J995" s="102"/>
      <c r="K995" s="102"/>
      <c r="L995" s="102"/>
      <c r="M995" s="102"/>
      <c r="N995" s="102"/>
      <c r="O995" s="102"/>
      <c r="P995" s="102"/>
      <c r="Q995" s="102"/>
      <c r="R995" s="102"/>
    </row>
    <row r="996" spans="2:18">
      <c r="B996" s="101"/>
      <c r="C996" s="101"/>
      <c r="D996" s="101"/>
      <c r="E996" s="101"/>
      <c r="F996" s="102"/>
      <c r="G996" s="102"/>
      <c r="H996" s="102"/>
      <c r="I996" s="102"/>
      <c r="J996" s="102"/>
      <c r="K996" s="102"/>
      <c r="L996" s="102"/>
      <c r="M996" s="102"/>
      <c r="N996" s="102"/>
      <c r="O996" s="102"/>
      <c r="P996" s="102"/>
      <c r="Q996" s="102"/>
      <c r="R996" s="102"/>
    </row>
    <row r="997" spans="2:18">
      <c r="B997" s="101"/>
      <c r="C997" s="101"/>
      <c r="D997" s="101"/>
      <c r="E997" s="101"/>
      <c r="F997" s="102"/>
      <c r="G997" s="102"/>
      <c r="H997" s="102"/>
      <c r="I997" s="102"/>
      <c r="J997" s="102"/>
      <c r="K997" s="102"/>
      <c r="L997" s="102"/>
      <c r="M997" s="102"/>
      <c r="N997" s="102"/>
      <c r="O997" s="102"/>
      <c r="P997" s="102"/>
      <c r="Q997" s="102"/>
      <c r="R997" s="102"/>
    </row>
    <row r="998" spans="2:18">
      <c r="B998" s="101"/>
      <c r="C998" s="101"/>
      <c r="D998" s="101"/>
      <c r="E998" s="101"/>
      <c r="F998" s="102"/>
      <c r="G998" s="102"/>
      <c r="H998" s="102"/>
      <c r="I998" s="102"/>
      <c r="J998" s="102"/>
      <c r="K998" s="102"/>
      <c r="L998" s="102"/>
      <c r="M998" s="102"/>
      <c r="N998" s="102"/>
      <c r="O998" s="102"/>
      <c r="P998" s="102"/>
      <c r="Q998" s="102"/>
      <c r="R998" s="102"/>
    </row>
    <row r="999" spans="2:18">
      <c r="B999" s="101"/>
      <c r="C999" s="101"/>
      <c r="D999" s="101"/>
      <c r="E999" s="101"/>
      <c r="F999" s="102"/>
      <c r="G999" s="102"/>
      <c r="H999" s="102"/>
      <c r="I999" s="102"/>
      <c r="J999" s="102"/>
      <c r="K999" s="102"/>
      <c r="L999" s="102"/>
      <c r="M999" s="102"/>
      <c r="N999" s="102"/>
      <c r="O999" s="102"/>
      <c r="P999" s="102"/>
      <c r="Q999" s="102"/>
      <c r="R999" s="102"/>
    </row>
    <row r="1000" spans="2:18">
      <c r="B1000" s="101"/>
      <c r="C1000" s="101"/>
      <c r="D1000" s="101"/>
      <c r="E1000" s="101"/>
      <c r="F1000" s="102"/>
      <c r="G1000" s="102"/>
      <c r="H1000" s="102"/>
      <c r="I1000" s="102"/>
      <c r="J1000" s="102"/>
      <c r="K1000" s="102"/>
      <c r="L1000" s="102"/>
      <c r="M1000" s="102"/>
      <c r="N1000" s="102"/>
      <c r="O1000" s="102"/>
      <c r="P1000" s="102"/>
      <c r="Q1000" s="102"/>
      <c r="R1000" s="102"/>
    </row>
    <row r="1001" spans="2:18">
      <c r="B1001" s="101"/>
      <c r="C1001" s="101"/>
      <c r="D1001" s="101"/>
      <c r="E1001" s="101"/>
      <c r="F1001" s="102"/>
      <c r="G1001" s="102"/>
      <c r="H1001" s="102"/>
      <c r="I1001" s="102"/>
      <c r="J1001" s="102"/>
      <c r="K1001" s="102"/>
      <c r="L1001" s="102"/>
      <c r="M1001" s="102"/>
      <c r="N1001" s="102"/>
      <c r="O1001" s="102"/>
      <c r="P1001" s="102"/>
      <c r="Q1001" s="102"/>
      <c r="R1001" s="102"/>
    </row>
    <row r="1002" spans="2:18">
      <c r="B1002" s="101"/>
      <c r="C1002" s="101"/>
      <c r="D1002" s="101"/>
      <c r="E1002" s="101"/>
      <c r="F1002" s="102"/>
      <c r="G1002" s="102"/>
      <c r="H1002" s="102"/>
      <c r="I1002" s="102"/>
      <c r="J1002" s="102"/>
      <c r="K1002" s="102"/>
      <c r="L1002" s="102"/>
      <c r="M1002" s="102"/>
      <c r="N1002" s="102"/>
      <c r="O1002" s="102"/>
      <c r="P1002" s="102"/>
      <c r="Q1002" s="102"/>
      <c r="R1002" s="102"/>
    </row>
    <row r="1003" spans="2:18">
      <c r="B1003" s="101"/>
      <c r="C1003" s="101"/>
      <c r="D1003" s="101"/>
      <c r="E1003" s="101"/>
      <c r="F1003" s="102"/>
      <c r="G1003" s="102"/>
      <c r="H1003" s="102"/>
      <c r="I1003" s="102"/>
      <c r="J1003" s="102"/>
      <c r="K1003" s="102"/>
      <c r="L1003" s="102"/>
      <c r="M1003" s="102"/>
      <c r="N1003" s="102"/>
      <c r="O1003" s="102"/>
      <c r="P1003" s="102"/>
      <c r="Q1003" s="102"/>
      <c r="R1003" s="102"/>
    </row>
    <row r="1004" spans="2:18">
      <c r="B1004" s="101"/>
      <c r="C1004" s="101"/>
      <c r="D1004" s="101"/>
      <c r="E1004" s="101"/>
      <c r="F1004" s="102"/>
      <c r="G1004" s="102"/>
      <c r="H1004" s="102"/>
      <c r="I1004" s="102"/>
      <c r="J1004" s="102"/>
      <c r="K1004" s="102"/>
      <c r="L1004" s="102"/>
      <c r="M1004" s="102"/>
      <c r="N1004" s="102"/>
      <c r="O1004" s="102"/>
      <c r="P1004" s="102"/>
      <c r="Q1004" s="102"/>
      <c r="R1004" s="102"/>
    </row>
    <row r="1005" spans="2:18">
      <c r="B1005" s="101"/>
      <c r="C1005" s="101"/>
      <c r="D1005" s="101"/>
      <c r="E1005" s="101"/>
      <c r="F1005" s="102"/>
      <c r="G1005" s="102"/>
      <c r="H1005" s="102"/>
      <c r="I1005" s="102"/>
      <c r="J1005" s="102"/>
      <c r="K1005" s="102"/>
      <c r="L1005" s="102"/>
      <c r="M1005" s="102"/>
      <c r="N1005" s="102"/>
      <c r="O1005" s="102"/>
      <c r="P1005" s="102"/>
      <c r="Q1005" s="102"/>
      <c r="R1005" s="102"/>
    </row>
    <row r="1006" spans="2:18">
      <c r="B1006" s="101"/>
      <c r="C1006" s="101"/>
      <c r="D1006" s="101"/>
      <c r="E1006" s="101"/>
      <c r="F1006" s="102"/>
      <c r="G1006" s="102"/>
      <c r="H1006" s="102"/>
      <c r="I1006" s="102"/>
      <c r="J1006" s="102"/>
      <c r="K1006" s="102"/>
      <c r="L1006" s="102"/>
      <c r="M1006" s="102"/>
      <c r="N1006" s="102"/>
      <c r="O1006" s="102"/>
      <c r="P1006" s="102"/>
      <c r="Q1006" s="102"/>
      <c r="R1006" s="102"/>
    </row>
    <row r="1007" spans="2:18">
      <c r="B1007" s="101"/>
      <c r="C1007" s="101"/>
      <c r="D1007" s="101"/>
      <c r="E1007" s="101"/>
      <c r="F1007" s="102"/>
      <c r="G1007" s="102"/>
      <c r="H1007" s="102"/>
      <c r="I1007" s="102"/>
      <c r="J1007" s="102"/>
      <c r="K1007" s="102"/>
      <c r="L1007" s="102"/>
      <c r="M1007" s="102"/>
      <c r="N1007" s="102"/>
      <c r="O1007" s="102"/>
      <c r="P1007" s="102"/>
      <c r="Q1007" s="102"/>
      <c r="R1007" s="102"/>
    </row>
    <row r="1008" spans="2:18">
      <c r="B1008" s="101"/>
      <c r="C1008" s="101"/>
      <c r="D1008" s="101"/>
      <c r="E1008" s="101"/>
      <c r="F1008" s="102"/>
      <c r="G1008" s="102"/>
      <c r="H1008" s="102"/>
      <c r="I1008" s="102"/>
      <c r="J1008" s="102"/>
      <c r="K1008" s="102"/>
      <c r="L1008" s="102"/>
      <c r="M1008" s="102"/>
      <c r="N1008" s="102"/>
      <c r="O1008" s="102"/>
      <c r="P1008" s="102"/>
      <c r="Q1008" s="102"/>
      <c r="R1008" s="102"/>
    </row>
    <row r="1009" spans="2:18">
      <c r="B1009" s="101"/>
      <c r="C1009" s="101"/>
      <c r="D1009" s="101"/>
      <c r="E1009" s="101"/>
      <c r="F1009" s="102"/>
      <c r="G1009" s="102"/>
      <c r="H1009" s="102"/>
      <c r="I1009" s="102"/>
      <c r="J1009" s="102"/>
      <c r="K1009" s="102"/>
      <c r="L1009" s="102"/>
      <c r="M1009" s="102"/>
      <c r="N1009" s="102"/>
      <c r="O1009" s="102"/>
      <c r="P1009" s="102"/>
      <c r="Q1009" s="102"/>
      <c r="R1009" s="102"/>
    </row>
    <row r="1010" spans="2:18">
      <c r="B1010" s="101"/>
      <c r="C1010" s="101"/>
      <c r="D1010" s="101"/>
      <c r="E1010" s="101"/>
      <c r="F1010" s="102"/>
      <c r="G1010" s="102"/>
      <c r="H1010" s="102"/>
      <c r="I1010" s="102"/>
      <c r="J1010" s="102"/>
      <c r="K1010" s="102"/>
      <c r="L1010" s="102"/>
      <c r="M1010" s="102"/>
      <c r="N1010" s="102"/>
      <c r="O1010" s="102"/>
      <c r="P1010" s="102"/>
      <c r="Q1010" s="102"/>
      <c r="R1010" s="102"/>
    </row>
    <row r="1011" spans="2:18">
      <c r="B1011" s="101"/>
      <c r="C1011" s="101"/>
      <c r="D1011" s="101"/>
      <c r="E1011" s="101"/>
      <c r="F1011" s="102"/>
      <c r="G1011" s="102"/>
      <c r="H1011" s="102"/>
      <c r="I1011" s="102"/>
      <c r="J1011" s="102"/>
      <c r="K1011" s="102"/>
      <c r="L1011" s="102"/>
      <c r="M1011" s="102"/>
      <c r="N1011" s="102"/>
      <c r="O1011" s="102"/>
      <c r="P1011" s="102"/>
      <c r="Q1011" s="102"/>
      <c r="R1011" s="102"/>
    </row>
    <row r="1012" spans="2:18">
      <c r="B1012" s="101"/>
      <c r="C1012" s="101"/>
      <c r="D1012" s="101"/>
      <c r="E1012" s="101"/>
      <c r="F1012" s="102"/>
      <c r="G1012" s="102"/>
      <c r="H1012" s="102"/>
      <c r="I1012" s="102"/>
      <c r="J1012" s="102"/>
      <c r="K1012" s="102"/>
      <c r="L1012" s="102"/>
      <c r="M1012" s="102"/>
      <c r="N1012" s="102"/>
      <c r="O1012" s="102"/>
      <c r="P1012" s="102"/>
      <c r="Q1012" s="102"/>
      <c r="R1012" s="102"/>
    </row>
    <row r="1013" spans="2:18">
      <c r="B1013" s="101"/>
      <c r="C1013" s="101"/>
      <c r="D1013" s="101"/>
      <c r="E1013" s="101"/>
      <c r="F1013" s="102"/>
      <c r="G1013" s="102"/>
      <c r="H1013" s="102"/>
      <c r="I1013" s="102"/>
      <c r="J1013" s="102"/>
      <c r="K1013" s="102"/>
      <c r="L1013" s="102"/>
      <c r="M1013" s="102"/>
      <c r="N1013" s="102"/>
      <c r="O1013" s="102"/>
      <c r="P1013" s="102"/>
      <c r="Q1013" s="102"/>
      <c r="R1013" s="102"/>
    </row>
    <row r="1014" spans="2:18">
      <c r="B1014" s="101"/>
      <c r="C1014" s="101"/>
      <c r="D1014" s="101"/>
      <c r="E1014" s="101"/>
      <c r="F1014" s="102"/>
      <c r="G1014" s="102"/>
      <c r="H1014" s="102"/>
      <c r="I1014" s="102"/>
      <c r="J1014" s="102"/>
      <c r="K1014" s="102"/>
      <c r="L1014" s="102"/>
      <c r="M1014" s="102"/>
      <c r="N1014" s="102"/>
      <c r="O1014" s="102"/>
      <c r="P1014" s="102"/>
      <c r="Q1014" s="102"/>
      <c r="R1014" s="102"/>
    </row>
    <row r="1015" spans="2:18">
      <c r="B1015" s="101"/>
      <c r="C1015" s="101"/>
      <c r="D1015" s="101"/>
      <c r="E1015" s="101"/>
      <c r="F1015" s="102"/>
      <c r="G1015" s="102"/>
      <c r="H1015" s="102"/>
      <c r="I1015" s="102"/>
      <c r="J1015" s="102"/>
      <c r="K1015" s="102"/>
      <c r="L1015" s="102"/>
      <c r="M1015" s="102"/>
      <c r="N1015" s="102"/>
      <c r="O1015" s="102"/>
      <c r="P1015" s="102"/>
      <c r="Q1015" s="102"/>
      <c r="R1015" s="102"/>
    </row>
    <row r="1016" spans="2:18">
      <c r="B1016" s="101"/>
      <c r="C1016" s="101"/>
      <c r="D1016" s="101"/>
      <c r="E1016" s="101"/>
      <c r="F1016" s="102"/>
      <c r="G1016" s="102"/>
      <c r="H1016" s="102"/>
      <c r="I1016" s="102"/>
      <c r="J1016" s="102"/>
      <c r="K1016" s="102"/>
      <c r="L1016" s="102"/>
      <c r="M1016" s="102"/>
      <c r="N1016" s="102"/>
      <c r="O1016" s="102"/>
      <c r="P1016" s="102"/>
      <c r="Q1016" s="102"/>
      <c r="R1016" s="102"/>
    </row>
    <row r="1017" spans="2:18">
      <c r="B1017" s="101"/>
      <c r="C1017" s="101"/>
      <c r="D1017" s="101"/>
      <c r="E1017" s="101"/>
      <c r="F1017" s="102"/>
      <c r="G1017" s="102"/>
      <c r="H1017" s="102"/>
      <c r="I1017" s="102"/>
      <c r="J1017" s="102"/>
      <c r="K1017" s="102"/>
      <c r="L1017" s="102"/>
      <c r="M1017" s="102"/>
      <c r="N1017" s="102"/>
      <c r="O1017" s="102"/>
      <c r="P1017" s="102"/>
      <c r="Q1017" s="102"/>
      <c r="R1017" s="102"/>
    </row>
    <row r="1018" spans="2:18">
      <c r="B1018" s="101"/>
      <c r="C1018" s="101"/>
      <c r="D1018" s="101"/>
      <c r="E1018" s="101"/>
      <c r="F1018" s="102"/>
      <c r="G1018" s="102"/>
      <c r="H1018" s="102"/>
      <c r="I1018" s="102"/>
      <c r="J1018" s="102"/>
      <c r="K1018" s="102"/>
      <c r="L1018" s="102"/>
      <c r="M1018" s="102"/>
      <c r="N1018" s="102"/>
      <c r="O1018" s="102"/>
      <c r="P1018" s="102"/>
      <c r="Q1018" s="102"/>
      <c r="R1018" s="102"/>
    </row>
    <row r="1019" spans="2:18">
      <c r="B1019" s="101"/>
      <c r="C1019" s="101"/>
      <c r="D1019" s="101"/>
      <c r="E1019" s="101"/>
      <c r="F1019" s="102"/>
      <c r="G1019" s="102"/>
      <c r="H1019" s="102"/>
      <c r="I1019" s="102"/>
      <c r="J1019" s="102"/>
      <c r="K1019" s="102"/>
      <c r="L1019" s="102"/>
      <c r="M1019" s="102"/>
      <c r="N1019" s="102"/>
      <c r="O1019" s="102"/>
      <c r="P1019" s="102"/>
      <c r="Q1019" s="102"/>
      <c r="R1019" s="102"/>
    </row>
    <row r="1020" spans="2:18">
      <c r="B1020" s="101"/>
      <c r="C1020" s="101"/>
      <c r="D1020" s="101"/>
      <c r="E1020" s="101"/>
      <c r="F1020" s="102"/>
      <c r="G1020" s="102"/>
      <c r="H1020" s="102"/>
      <c r="I1020" s="102"/>
      <c r="J1020" s="102"/>
      <c r="K1020" s="102"/>
      <c r="L1020" s="102"/>
      <c r="M1020" s="102"/>
      <c r="N1020" s="102"/>
      <c r="O1020" s="102"/>
      <c r="P1020" s="102"/>
      <c r="Q1020" s="102"/>
      <c r="R1020" s="102"/>
    </row>
    <row r="1021" spans="2:18">
      <c r="B1021" s="101"/>
      <c r="C1021" s="101"/>
      <c r="D1021" s="101"/>
      <c r="E1021" s="101"/>
      <c r="F1021" s="102"/>
      <c r="G1021" s="102"/>
      <c r="H1021" s="102"/>
      <c r="I1021" s="102"/>
      <c r="J1021" s="102"/>
      <c r="K1021" s="102"/>
      <c r="L1021" s="102"/>
      <c r="M1021" s="102"/>
      <c r="N1021" s="102"/>
      <c r="O1021" s="102"/>
      <c r="P1021" s="102"/>
      <c r="Q1021" s="102"/>
      <c r="R1021" s="102"/>
    </row>
    <row r="1022" spans="2:18">
      <c r="B1022" s="101"/>
      <c r="C1022" s="101"/>
      <c r="D1022" s="101"/>
      <c r="E1022" s="101"/>
      <c r="F1022" s="102"/>
      <c r="G1022" s="102"/>
      <c r="H1022" s="102"/>
      <c r="I1022" s="102"/>
      <c r="J1022" s="102"/>
      <c r="K1022" s="102"/>
      <c r="L1022" s="102"/>
      <c r="M1022" s="102"/>
      <c r="N1022" s="102"/>
      <c r="O1022" s="102"/>
      <c r="P1022" s="102"/>
      <c r="Q1022" s="102"/>
      <c r="R1022" s="102"/>
    </row>
    <row r="1023" spans="2:18">
      <c r="B1023" s="101"/>
      <c r="C1023" s="101"/>
      <c r="D1023" s="101"/>
      <c r="E1023" s="101"/>
      <c r="F1023" s="102"/>
      <c r="G1023" s="102"/>
      <c r="H1023" s="102"/>
      <c r="I1023" s="102"/>
      <c r="J1023" s="102"/>
      <c r="K1023" s="102"/>
      <c r="L1023" s="102"/>
      <c r="M1023" s="102"/>
      <c r="N1023" s="102"/>
      <c r="O1023" s="102"/>
      <c r="P1023" s="102"/>
      <c r="Q1023" s="102"/>
      <c r="R1023" s="102"/>
    </row>
    <row r="1024" spans="2:18">
      <c r="B1024" s="101"/>
      <c r="C1024" s="101"/>
      <c r="D1024" s="101"/>
      <c r="E1024" s="101"/>
      <c r="F1024" s="102"/>
      <c r="G1024" s="102"/>
      <c r="H1024" s="102"/>
      <c r="I1024" s="102"/>
      <c r="J1024" s="102"/>
      <c r="K1024" s="102"/>
      <c r="L1024" s="102"/>
      <c r="M1024" s="102"/>
      <c r="N1024" s="102"/>
      <c r="O1024" s="102"/>
      <c r="P1024" s="102"/>
      <c r="Q1024" s="102"/>
      <c r="R1024" s="102"/>
    </row>
    <row r="1025" spans="2:18">
      <c r="B1025" s="101"/>
      <c r="C1025" s="101"/>
      <c r="D1025" s="101"/>
      <c r="E1025" s="101"/>
      <c r="F1025" s="102"/>
      <c r="G1025" s="102"/>
      <c r="H1025" s="102"/>
      <c r="I1025" s="102"/>
      <c r="J1025" s="102"/>
      <c r="K1025" s="102"/>
      <c r="L1025" s="102"/>
      <c r="M1025" s="102"/>
      <c r="N1025" s="102"/>
      <c r="O1025" s="102"/>
      <c r="P1025" s="102"/>
      <c r="Q1025" s="102"/>
      <c r="R1025" s="102"/>
    </row>
    <row r="1026" spans="2:18">
      <c r="B1026" s="101"/>
      <c r="C1026" s="101"/>
      <c r="D1026" s="101"/>
      <c r="E1026" s="101"/>
      <c r="F1026" s="102"/>
      <c r="G1026" s="102"/>
      <c r="H1026" s="102"/>
      <c r="I1026" s="102"/>
      <c r="J1026" s="102"/>
      <c r="K1026" s="102"/>
      <c r="L1026" s="102"/>
      <c r="M1026" s="102"/>
      <c r="N1026" s="102"/>
      <c r="O1026" s="102"/>
      <c r="P1026" s="102"/>
      <c r="Q1026" s="102"/>
      <c r="R1026" s="102"/>
    </row>
    <row r="1027" spans="2:18">
      <c r="B1027" s="101"/>
      <c r="C1027" s="101"/>
      <c r="D1027" s="101"/>
      <c r="E1027" s="101"/>
      <c r="F1027" s="102"/>
      <c r="G1027" s="102"/>
      <c r="H1027" s="102"/>
      <c r="I1027" s="102"/>
      <c r="J1027" s="102"/>
      <c r="K1027" s="102"/>
      <c r="L1027" s="102"/>
      <c r="M1027" s="102"/>
      <c r="N1027" s="102"/>
      <c r="O1027" s="102"/>
      <c r="P1027" s="102"/>
      <c r="Q1027" s="102"/>
      <c r="R1027" s="102"/>
    </row>
    <row r="1028" spans="2:18">
      <c r="B1028" s="101"/>
      <c r="C1028" s="101"/>
      <c r="D1028" s="101"/>
      <c r="E1028" s="101"/>
      <c r="F1028" s="102"/>
      <c r="G1028" s="102"/>
      <c r="H1028" s="102"/>
      <c r="I1028" s="102"/>
      <c r="J1028" s="102"/>
      <c r="K1028" s="102"/>
      <c r="L1028" s="102"/>
      <c r="M1028" s="102"/>
      <c r="N1028" s="102"/>
      <c r="O1028" s="102"/>
      <c r="P1028" s="102"/>
      <c r="Q1028" s="102"/>
      <c r="R1028" s="102"/>
    </row>
    <row r="1029" spans="2:18">
      <c r="B1029" s="101"/>
      <c r="C1029" s="101"/>
      <c r="D1029" s="101"/>
      <c r="E1029" s="101"/>
      <c r="F1029" s="102"/>
      <c r="G1029" s="102"/>
      <c r="H1029" s="102"/>
      <c r="I1029" s="102"/>
      <c r="J1029" s="102"/>
      <c r="K1029" s="102"/>
      <c r="L1029" s="102"/>
      <c r="M1029" s="102"/>
      <c r="N1029" s="102"/>
      <c r="O1029" s="102"/>
      <c r="P1029" s="102"/>
      <c r="Q1029" s="102"/>
      <c r="R1029" s="102"/>
    </row>
    <row r="1030" spans="2:18">
      <c r="B1030" s="101"/>
      <c r="C1030" s="101"/>
      <c r="D1030" s="101"/>
      <c r="E1030" s="101"/>
      <c r="F1030" s="102"/>
      <c r="G1030" s="102"/>
      <c r="H1030" s="102"/>
      <c r="I1030" s="102"/>
      <c r="J1030" s="102"/>
      <c r="K1030" s="102"/>
      <c r="L1030" s="102"/>
      <c r="M1030" s="102"/>
      <c r="N1030" s="102"/>
      <c r="O1030" s="102"/>
      <c r="P1030" s="102"/>
      <c r="Q1030" s="102"/>
      <c r="R1030" s="102"/>
    </row>
    <row r="1031" spans="2:18">
      <c r="B1031" s="101"/>
      <c r="C1031" s="101"/>
      <c r="D1031" s="101"/>
      <c r="E1031" s="101"/>
      <c r="F1031" s="102"/>
      <c r="G1031" s="102"/>
      <c r="H1031" s="102"/>
      <c r="I1031" s="102"/>
      <c r="J1031" s="102"/>
      <c r="K1031" s="102"/>
      <c r="L1031" s="102"/>
      <c r="M1031" s="102"/>
      <c r="N1031" s="102"/>
      <c r="O1031" s="102"/>
      <c r="P1031" s="102"/>
      <c r="Q1031" s="102"/>
      <c r="R1031" s="102"/>
    </row>
    <row r="1032" spans="2:18">
      <c r="B1032" s="101"/>
      <c r="C1032" s="101"/>
      <c r="D1032" s="101"/>
      <c r="E1032" s="101"/>
      <c r="F1032" s="102"/>
      <c r="G1032" s="102"/>
      <c r="H1032" s="102"/>
      <c r="I1032" s="102"/>
      <c r="J1032" s="102"/>
      <c r="K1032" s="102"/>
      <c r="L1032" s="102"/>
      <c r="M1032" s="102"/>
      <c r="N1032" s="102"/>
      <c r="O1032" s="102"/>
      <c r="P1032" s="102"/>
      <c r="Q1032" s="102"/>
      <c r="R1032" s="102"/>
    </row>
    <row r="1033" spans="2:18">
      <c r="B1033" s="101"/>
      <c r="C1033" s="101"/>
      <c r="D1033" s="101"/>
      <c r="E1033" s="101"/>
      <c r="F1033" s="102"/>
      <c r="G1033" s="102"/>
      <c r="H1033" s="102"/>
      <c r="I1033" s="102"/>
      <c r="J1033" s="102"/>
      <c r="K1033" s="102"/>
      <c r="L1033" s="102"/>
      <c r="M1033" s="102"/>
      <c r="N1033" s="102"/>
      <c r="O1033" s="102"/>
      <c r="P1033" s="102"/>
      <c r="Q1033" s="102"/>
      <c r="R1033" s="102"/>
    </row>
    <row r="1034" spans="2:18">
      <c r="B1034" s="101"/>
      <c r="C1034" s="101"/>
      <c r="D1034" s="101"/>
      <c r="E1034" s="101"/>
      <c r="F1034" s="102"/>
      <c r="G1034" s="102"/>
      <c r="H1034" s="102"/>
      <c r="I1034" s="102"/>
      <c r="J1034" s="102"/>
      <c r="K1034" s="102"/>
      <c r="L1034" s="102"/>
      <c r="M1034" s="102"/>
      <c r="N1034" s="102"/>
      <c r="O1034" s="102"/>
      <c r="P1034" s="102"/>
      <c r="Q1034" s="102"/>
      <c r="R1034" s="102"/>
    </row>
    <row r="1035" spans="2:18">
      <c r="B1035" s="101"/>
      <c r="C1035" s="101"/>
      <c r="D1035" s="101"/>
      <c r="E1035" s="101"/>
      <c r="F1035" s="102"/>
      <c r="G1035" s="102"/>
      <c r="H1035" s="102"/>
      <c r="I1035" s="102"/>
      <c r="J1035" s="102"/>
      <c r="K1035" s="102"/>
      <c r="L1035" s="102"/>
      <c r="M1035" s="102"/>
      <c r="N1035" s="102"/>
      <c r="O1035" s="102"/>
      <c r="P1035" s="102"/>
      <c r="Q1035" s="102"/>
      <c r="R1035" s="102"/>
    </row>
    <row r="1036" spans="2:18">
      <c r="B1036" s="101"/>
      <c r="C1036" s="101"/>
      <c r="D1036" s="101"/>
      <c r="E1036" s="101"/>
      <c r="F1036" s="102"/>
      <c r="G1036" s="102"/>
      <c r="H1036" s="102"/>
      <c r="I1036" s="102"/>
      <c r="J1036" s="102"/>
      <c r="K1036" s="102"/>
      <c r="L1036" s="102"/>
      <c r="M1036" s="102"/>
      <c r="N1036" s="102"/>
      <c r="O1036" s="102"/>
      <c r="P1036" s="102"/>
      <c r="Q1036" s="102"/>
      <c r="R1036" s="102"/>
    </row>
    <row r="1037" spans="2:18">
      <c r="B1037" s="101"/>
      <c r="C1037" s="101"/>
      <c r="D1037" s="101"/>
      <c r="E1037" s="101"/>
      <c r="F1037" s="102"/>
      <c r="G1037" s="102"/>
      <c r="H1037" s="102"/>
      <c r="I1037" s="102"/>
      <c r="J1037" s="102"/>
      <c r="K1037" s="102"/>
      <c r="L1037" s="102"/>
      <c r="M1037" s="102"/>
      <c r="N1037" s="102"/>
      <c r="O1037" s="102"/>
      <c r="P1037" s="102"/>
      <c r="Q1037" s="102"/>
      <c r="R1037" s="102"/>
    </row>
    <row r="1038" spans="2:18">
      <c r="B1038" s="101"/>
      <c r="C1038" s="101"/>
      <c r="D1038" s="101"/>
      <c r="E1038" s="101"/>
      <c r="F1038" s="102"/>
      <c r="G1038" s="102"/>
      <c r="H1038" s="102"/>
      <c r="I1038" s="102"/>
      <c r="J1038" s="102"/>
      <c r="K1038" s="102"/>
      <c r="L1038" s="102"/>
      <c r="M1038" s="102"/>
      <c r="N1038" s="102"/>
      <c r="O1038" s="102"/>
      <c r="P1038" s="102"/>
      <c r="Q1038" s="102"/>
      <c r="R1038" s="102"/>
    </row>
    <row r="1039" spans="2:18">
      <c r="B1039" s="101"/>
      <c r="C1039" s="101"/>
      <c r="D1039" s="101"/>
      <c r="E1039" s="101"/>
      <c r="F1039" s="102"/>
      <c r="G1039" s="102"/>
      <c r="H1039" s="102"/>
      <c r="I1039" s="102"/>
      <c r="J1039" s="102"/>
      <c r="K1039" s="102"/>
      <c r="L1039" s="102"/>
      <c r="M1039" s="102"/>
      <c r="N1039" s="102"/>
      <c r="O1039" s="102"/>
      <c r="P1039" s="102"/>
      <c r="Q1039" s="102"/>
      <c r="R1039" s="102"/>
    </row>
    <row r="1040" spans="2:18">
      <c r="B1040" s="101"/>
      <c r="C1040" s="101"/>
      <c r="D1040" s="101"/>
      <c r="E1040" s="101"/>
      <c r="F1040" s="102"/>
      <c r="G1040" s="102"/>
      <c r="H1040" s="102"/>
      <c r="I1040" s="102"/>
      <c r="J1040" s="102"/>
      <c r="K1040" s="102"/>
      <c r="L1040" s="102"/>
      <c r="M1040" s="102"/>
      <c r="N1040" s="102"/>
      <c r="O1040" s="102"/>
      <c r="P1040" s="102"/>
      <c r="Q1040" s="102"/>
      <c r="R1040" s="102"/>
    </row>
    <row r="1041" spans="2:18">
      <c r="B1041" s="101"/>
      <c r="C1041" s="101"/>
      <c r="D1041" s="101"/>
      <c r="E1041" s="101"/>
      <c r="F1041" s="102"/>
      <c r="G1041" s="102"/>
      <c r="H1041" s="102"/>
      <c r="I1041" s="102"/>
      <c r="J1041" s="102"/>
      <c r="K1041" s="102"/>
      <c r="L1041" s="102"/>
      <c r="M1041" s="102"/>
      <c r="N1041" s="102"/>
      <c r="O1041" s="102"/>
      <c r="P1041" s="102"/>
      <c r="Q1041" s="102"/>
      <c r="R1041" s="102"/>
    </row>
    <row r="1042" spans="2:18">
      <c r="B1042" s="101"/>
      <c r="C1042" s="101"/>
      <c r="D1042" s="101"/>
      <c r="E1042" s="101"/>
      <c r="F1042" s="102"/>
      <c r="G1042" s="102"/>
      <c r="H1042" s="102"/>
      <c r="I1042" s="102"/>
      <c r="J1042" s="102"/>
      <c r="K1042" s="102"/>
      <c r="L1042" s="102"/>
      <c r="M1042" s="102"/>
      <c r="N1042" s="102"/>
      <c r="O1042" s="102"/>
      <c r="P1042" s="102"/>
      <c r="Q1042" s="102"/>
      <c r="R1042" s="102"/>
    </row>
    <row r="1043" spans="2:18">
      <c r="B1043" s="101"/>
      <c r="C1043" s="101"/>
      <c r="D1043" s="101"/>
      <c r="E1043" s="101"/>
      <c r="F1043" s="102"/>
      <c r="G1043" s="102"/>
      <c r="H1043" s="102"/>
      <c r="I1043" s="102"/>
      <c r="J1043" s="102"/>
      <c r="K1043" s="102"/>
      <c r="L1043" s="102"/>
      <c r="M1043" s="102"/>
      <c r="N1043" s="102"/>
      <c r="O1043" s="102"/>
      <c r="P1043" s="102"/>
      <c r="Q1043" s="102"/>
      <c r="R1043" s="102"/>
    </row>
    <row r="1044" spans="2:18">
      <c r="B1044" s="101"/>
      <c r="C1044" s="101"/>
      <c r="D1044" s="101"/>
      <c r="E1044" s="101"/>
      <c r="F1044" s="102"/>
      <c r="G1044" s="102"/>
      <c r="H1044" s="102"/>
      <c r="I1044" s="102"/>
      <c r="J1044" s="102"/>
      <c r="K1044" s="102"/>
      <c r="L1044" s="102"/>
      <c r="M1044" s="102"/>
      <c r="N1044" s="102"/>
      <c r="O1044" s="102"/>
      <c r="P1044" s="102"/>
      <c r="Q1044" s="102"/>
      <c r="R1044" s="102"/>
    </row>
    <row r="1045" spans="2:18">
      <c r="B1045" s="101"/>
      <c r="C1045" s="101"/>
      <c r="D1045" s="101"/>
      <c r="E1045" s="101"/>
      <c r="F1045" s="102"/>
      <c r="G1045" s="102"/>
      <c r="H1045" s="102"/>
      <c r="I1045" s="102"/>
      <c r="J1045" s="102"/>
      <c r="K1045" s="102"/>
      <c r="L1045" s="102"/>
      <c r="M1045" s="102"/>
      <c r="N1045" s="102"/>
      <c r="O1045" s="102"/>
      <c r="P1045" s="102"/>
      <c r="Q1045" s="102"/>
      <c r="R1045" s="102"/>
    </row>
    <row r="1046" spans="2:18">
      <c r="B1046" s="101"/>
      <c r="C1046" s="101"/>
      <c r="D1046" s="101"/>
      <c r="E1046" s="101"/>
      <c r="F1046" s="102"/>
      <c r="G1046" s="102"/>
      <c r="H1046" s="102"/>
      <c r="I1046" s="102"/>
      <c r="J1046" s="102"/>
      <c r="K1046" s="102"/>
      <c r="L1046" s="102"/>
      <c r="M1046" s="102"/>
      <c r="N1046" s="102"/>
      <c r="O1046" s="102"/>
      <c r="P1046" s="102"/>
      <c r="Q1046" s="102"/>
      <c r="R1046" s="102"/>
    </row>
    <row r="1047" spans="2:18">
      <c r="B1047" s="101"/>
      <c r="C1047" s="101"/>
      <c r="D1047" s="101"/>
      <c r="E1047" s="101"/>
      <c r="F1047" s="102"/>
      <c r="G1047" s="102"/>
      <c r="H1047" s="102"/>
      <c r="I1047" s="102"/>
      <c r="J1047" s="102"/>
      <c r="K1047" s="102"/>
      <c r="L1047" s="102"/>
      <c r="M1047" s="102"/>
      <c r="N1047" s="102"/>
      <c r="O1047" s="102"/>
      <c r="P1047" s="102"/>
      <c r="Q1047" s="102"/>
      <c r="R1047" s="102"/>
    </row>
    <row r="1048" spans="2:18">
      <c r="B1048" s="101"/>
      <c r="C1048" s="101"/>
      <c r="D1048" s="101"/>
      <c r="E1048" s="101"/>
      <c r="F1048" s="102"/>
      <c r="G1048" s="102"/>
      <c r="H1048" s="102"/>
      <c r="I1048" s="102"/>
      <c r="J1048" s="102"/>
      <c r="K1048" s="102"/>
      <c r="L1048" s="102"/>
      <c r="M1048" s="102"/>
      <c r="N1048" s="102"/>
      <c r="O1048" s="102"/>
      <c r="P1048" s="102"/>
      <c r="Q1048" s="102"/>
      <c r="R1048" s="102"/>
    </row>
    <row r="1049" spans="2:18">
      <c r="B1049" s="101"/>
      <c r="C1049" s="101"/>
      <c r="D1049" s="101"/>
      <c r="E1049" s="101"/>
      <c r="F1049" s="102"/>
      <c r="G1049" s="102"/>
      <c r="H1049" s="102"/>
      <c r="I1049" s="102"/>
      <c r="J1049" s="102"/>
      <c r="K1049" s="102"/>
      <c r="L1049" s="102"/>
      <c r="M1049" s="102"/>
      <c r="N1049" s="102"/>
      <c r="O1049" s="102"/>
      <c r="P1049" s="102"/>
      <c r="Q1049" s="102"/>
      <c r="R1049" s="102"/>
    </row>
    <row r="1050" spans="2:18">
      <c r="B1050" s="101"/>
      <c r="C1050" s="101"/>
      <c r="D1050" s="101"/>
      <c r="E1050" s="101"/>
      <c r="F1050" s="102"/>
      <c r="G1050" s="102"/>
      <c r="H1050" s="102"/>
      <c r="I1050" s="102"/>
      <c r="J1050" s="102"/>
      <c r="K1050" s="102"/>
      <c r="L1050" s="102"/>
      <c r="M1050" s="102"/>
      <c r="N1050" s="102"/>
      <c r="O1050" s="102"/>
      <c r="P1050" s="102"/>
      <c r="Q1050" s="102"/>
      <c r="R1050" s="102"/>
    </row>
    <row r="1051" spans="2:18">
      <c r="B1051" s="101"/>
      <c r="C1051" s="101"/>
      <c r="D1051" s="101"/>
      <c r="E1051" s="101"/>
      <c r="F1051" s="102"/>
      <c r="G1051" s="102"/>
      <c r="H1051" s="102"/>
      <c r="I1051" s="102"/>
      <c r="J1051" s="102"/>
      <c r="K1051" s="102"/>
      <c r="L1051" s="102"/>
      <c r="M1051" s="102"/>
      <c r="N1051" s="102"/>
      <c r="O1051" s="102"/>
      <c r="P1051" s="102"/>
      <c r="Q1051" s="102"/>
      <c r="R1051" s="102"/>
    </row>
    <row r="1052" spans="2:18">
      <c r="B1052" s="101"/>
      <c r="C1052" s="101"/>
      <c r="D1052" s="101"/>
      <c r="E1052" s="101"/>
      <c r="F1052" s="102"/>
      <c r="G1052" s="102"/>
      <c r="H1052" s="102"/>
      <c r="I1052" s="102"/>
      <c r="J1052" s="102"/>
      <c r="K1052" s="102"/>
      <c r="L1052" s="102"/>
      <c r="M1052" s="102"/>
      <c r="N1052" s="102"/>
      <c r="O1052" s="102"/>
      <c r="P1052" s="102"/>
      <c r="Q1052" s="102"/>
      <c r="R1052" s="102"/>
    </row>
    <row r="1053" spans="2:18">
      <c r="B1053" s="101"/>
      <c r="C1053" s="101"/>
      <c r="D1053" s="101"/>
      <c r="E1053" s="101"/>
      <c r="F1053" s="102"/>
      <c r="G1053" s="102"/>
      <c r="H1053" s="102"/>
      <c r="I1053" s="102"/>
      <c r="J1053" s="102"/>
      <c r="K1053" s="102"/>
      <c r="L1053" s="102"/>
      <c r="M1053" s="102"/>
      <c r="N1053" s="102"/>
      <c r="O1053" s="102"/>
      <c r="P1053" s="102"/>
      <c r="Q1053" s="102"/>
      <c r="R1053" s="102"/>
    </row>
    <row r="1054" spans="2:18">
      <c r="B1054" s="101"/>
      <c r="C1054" s="101"/>
      <c r="D1054" s="101"/>
      <c r="E1054" s="101"/>
      <c r="F1054" s="102"/>
      <c r="G1054" s="102"/>
      <c r="H1054" s="102"/>
      <c r="I1054" s="102"/>
      <c r="J1054" s="102"/>
      <c r="K1054" s="102"/>
      <c r="L1054" s="102"/>
      <c r="M1054" s="102"/>
      <c r="N1054" s="102"/>
      <c r="O1054" s="102"/>
      <c r="P1054" s="102"/>
      <c r="Q1054" s="102"/>
      <c r="R1054" s="102"/>
    </row>
    <row r="1055" spans="2:18">
      <c r="B1055" s="101"/>
      <c r="C1055" s="101"/>
      <c r="D1055" s="101"/>
      <c r="E1055" s="101"/>
      <c r="F1055" s="102"/>
      <c r="G1055" s="102"/>
      <c r="H1055" s="102"/>
      <c r="I1055" s="102"/>
      <c r="J1055" s="102"/>
      <c r="K1055" s="102"/>
      <c r="L1055" s="102"/>
      <c r="M1055" s="102"/>
      <c r="N1055" s="102"/>
      <c r="O1055" s="102"/>
      <c r="P1055" s="102"/>
      <c r="Q1055" s="102"/>
      <c r="R1055" s="102"/>
    </row>
    <row r="1056" spans="2:18">
      <c r="B1056" s="101"/>
      <c r="C1056" s="101"/>
      <c r="D1056" s="101"/>
      <c r="E1056" s="101"/>
      <c r="F1056" s="102"/>
      <c r="G1056" s="102"/>
      <c r="H1056" s="102"/>
      <c r="I1056" s="102"/>
      <c r="J1056" s="102"/>
      <c r="K1056" s="102"/>
      <c r="L1056" s="102"/>
      <c r="M1056" s="102"/>
      <c r="N1056" s="102"/>
      <c r="O1056" s="102"/>
      <c r="P1056" s="102"/>
      <c r="Q1056" s="102"/>
      <c r="R1056" s="102"/>
    </row>
    <row r="1057" spans="2:18">
      <c r="B1057" s="101"/>
      <c r="C1057" s="101"/>
      <c r="D1057" s="101"/>
      <c r="E1057" s="101"/>
      <c r="F1057" s="102"/>
      <c r="G1057" s="102"/>
      <c r="H1057" s="102"/>
      <c r="I1057" s="102"/>
      <c r="J1057" s="102"/>
      <c r="K1057" s="102"/>
      <c r="L1057" s="102"/>
      <c r="M1057" s="102"/>
      <c r="N1057" s="102"/>
      <c r="O1057" s="102"/>
      <c r="P1057" s="102"/>
      <c r="Q1057" s="102"/>
      <c r="R1057" s="102"/>
    </row>
    <row r="1058" spans="2:18">
      <c r="B1058" s="101"/>
      <c r="C1058" s="101"/>
      <c r="D1058" s="101"/>
      <c r="E1058" s="101"/>
      <c r="F1058" s="102"/>
      <c r="G1058" s="102"/>
      <c r="H1058" s="102"/>
      <c r="I1058" s="102"/>
      <c r="J1058" s="102"/>
      <c r="K1058" s="102"/>
      <c r="L1058" s="102"/>
      <c r="M1058" s="102"/>
      <c r="N1058" s="102"/>
      <c r="O1058" s="102"/>
      <c r="P1058" s="102"/>
      <c r="Q1058" s="102"/>
      <c r="R1058" s="102"/>
    </row>
    <row r="1059" spans="2:18">
      <c r="B1059" s="101"/>
      <c r="C1059" s="101"/>
      <c r="D1059" s="101"/>
      <c r="E1059" s="101"/>
      <c r="F1059" s="102"/>
      <c r="G1059" s="102"/>
      <c r="H1059" s="102"/>
      <c r="I1059" s="102"/>
      <c r="J1059" s="102"/>
      <c r="K1059" s="102"/>
      <c r="L1059" s="102"/>
      <c r="M1059" s="102"/>
      <c r="N1059" s="102"/>
      <c r="O1059" s="102"/>
      <c r="P1059" s="102"/>
      <c r="Q1059" s="102"/>
      <c r="R1059" s="102"/>
    </row>
    <row r="1060" spans="2:18">
      <c r="B1060" s="101"/>
      <c r="C1060" s="101"/>
      <c r="D1060" s="101"/>
      <c r="E1060" s="101"/>
      <c r="F1060" s="102"/>
      <c r="G1060" s="102"/>
      <c r="H1060" s="102"/>
      <c r="I1060" s="102"/>
      <c r="J1060" s="102"/>
      <c r="K1060" s="102"/>
      <c r="L1060" s="102"/>
      <c r="M1060" s="102"/>
      <c r="N1060" s="102"/>
      <c r="O1060" s="102"/>
      <c r="P1060" s="102"/>
      <c r="Q1060" s="102"/>
      <c r="R1060" s="102"/>
    </row>
    <row r="1061" spans="2:18">
      <c r="B1061" s="101"/>
      <c r="C1061" s="101"/>
      <c r="D1061" s="101"/>
      <c r="E1061" s="101"/>
      <c r="F1061" s="102"/>
      <c r="G1061" s="102"/>
      <c r="H1061" s="102"/>
      <c r="I1061" s="102"/>
      <c r="J1061" s="102"/>
      <c r="K1061" s="102"/>
      <c r="L1061" s="102"/>
      <c r="M1061" s="102"/>
      <c r="N1061" s="102"/>
      <c r="O1061" s="102"/>
      <c r="P1061" s="102"/>
      <c r="Q1061" s="102"/>
      <c r="R1061" s="102"/>
    </row>
    <row r="1062" spans="2:18">
      <c r="B1062" s="101"/>
      <c r="C1062" s="101"/>
      <c r="D1062" s="101"/>
      <c r="E1062" s="101"/>
      <c r="F1062" s="102"/>
      <c r="G1062" s="102"/>
      <c r="H1062" s="102"/>
      <c r="I1062" s="102"/>
      <c r="J1062" s="102"/>
      <c r="K1062" s="102"/>
      <c r="L1062" s="102"/>
      <c r="M1062" s="102"/>
      <c r="N1062" s="102"/>
      <c r="O1062" s="102"/>
      <c r="P1062" s="102"/>
      <c r="Q1062" s="102"/>
      <c r="R1062" s="102"/>
    </row>
    <row r="1063" spans="2:18">
      <c r="B1063" s="101"/>
      <c r="C1063" s="101"/>
      <c r="D1063" s="101"/>
      <c r="E1063" s="101"/>
      <c r="F1063" s="102"/>
      <c r="G1063" s="102"/>
      <c r="H1063" s="102"/>
      <c r="I1063" s="102"/>
      <c r="J1063" s="102"/>
      <c r="K1063" s="102"/>
      <c r="L1063" s="102"/>
      <c r="M1063" s="102"/>
      <c r="N1063" s="102"/>
      <c r="O1063" s="102"/>
      <c r="P1063" s="102"/>
      <c r="Q1063" s="102"/>
      <c r="R1063" s="102"/>
    </row>
    <row r="1064" spans="2:18">
      <c r="B1064" s="101"/>
      <c r="C1064" s="101"/>
      <c r="D1064" s="101"/>
      <c r="E1064" s="101"/>
      <c r="F1064" s="102"/>
      <c r="G1064" s="102"/>
      <c r="H1064" s="102"/>
      <c r="I1064" s="102"/>
      <c r="J1064" s="102"/>
      <c r="K1064" s="102"/>
      <c r="L1064" s="102"/>
      <c r="M1064" s="102"/>
      <c r="N1064" s="102"/>
      <c r="O1064" s="102"/>
      <c r="P1064" s="102"/>
      <c r="Q1064" s="102"/>
      <c r="R1064" s="102"/>
    </row>
    <row r="1065" spans="2:18">
      <c r="B1065" s="101"/>
      <c r="C1065" s="101"/>
      <c r="D1065" s="101"/>
      <c r="E1065" s="101"/>
      <c r="F1065" s="102"/>
      <c r="G1065" s="102"/>
      <c r="H1065" s="102"/>
      <c r="I1065" s="102"/>
      <c r="J1065" s="102"/>
      <c r="K1065" s="102"/>
      <c r="L1065" s="102"/>
      <c r="M1065" s="102"/>
      <c r="N1065" s="102"/>
      <c r="O1065" s="102"/>
      <c r="P1065" s="102"/>
      <c r="Q1065" s="102"/>
      <c r="R1065" s="102"/>
    </row>
    <row r="1066" spans="2:18">
      <c r="B1066" s="101"/>
      <c r="C1066" s="101"/>
      <c r="D1066" s="101"/>
      <c r="E1066" s="101"/>
      <c r="F1066" s="102"/>
      <c r="G1066" s="102"/>
      <c r="H1066" s="102"/>
      <c r="I1066" s="102"/>
      <c r="J1066" s="102"/>
      <c r="K1066" s="102"/>
      <c r="L1066" s="102"/>
      <c r="M1066" s="102"/>
      <c r="N1066" s="102"/>
      <c r="O1066" s="102"/>
      <c r="P1066" s="102"/>
      <c r="Q1066" s="102"/>
      <c r="R1066" s="102"/>
    </row>
  </sheetData>
  <sheetProtection sheet="1" objects="1" scenarios="1"/>
  <mergeCells count="1">
    <mergeCell ref="B6:R6"/>
  </mergeCells>
  <phoneticPr fontId="3" type="noConversion"/>
  <conditionalFormatting sqref="B58:B109">
    <cfRule type="cellIs" dxfId="4" priority="3" operator="equal">
      <formula>2958465</formula>
    </cfRule>
    <cfRule type="cellIs" dxfId="3" priority="4" operator="equal">
      <formula>"NR3"</formula>
    </cfRule>
    <cfRule type="cellIs" dxfId="2" priority="5" operator="equal">
      <formula>"דירוג פנימי"</formula>
    </cfRule>
  </conditionalFormatting>
  <conditionalFormatting sqref="B58:B109">
    <cfRule type="cellIs" dxfId="1" priority="2" operator="equal">
      <formula>2958465</formula>
    </cfRule>
  </conditionalFormatting>
  <conditionalFormatting sqref="B15:B43">
    <cfRule type="cellIs" dxfId="0" priority="1" operator="equal">
      <formula>"NR3"</formula>
    </cfRule>
  </conditionalFormatting>
  <dataValidations count="1">
    <dataValidation allowBlank="1" showInputMessage="1" showErrorMessage="1" sqref="C5 D1:R5 C7:R9 A1:A1048576 B1:B9 B110:R1048576 B11:B14 S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>
    <tabColor indexed="52"/>
    <pageSetUpPr fitToPage="1"/>
  </sheetPr>
  <dimension ref="B1:O300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49.42578125" style="2" bestFit="1" customWidth="1"/>
    <col min="4" max="4" width="10" style="2" bestFit="1" customWidth="1"/>
    <col min="5" max="5" width="4.5703125" style="1" bestFit="1" customWidth="1"/>
    <col min="6" max="6" width="7.85546875" style="1" bestFit="1" customWidth="1"/>
    <col min="7" max="7" width="5.140625" style="1" bestFit="1" customWidth="1"/>
    <col min="8" max="8" width="8" style="1" customWidth="1"/>
    <col min="9" max="9" width="7.28515625" style="1" bestFit="1" customWidth="1"/>
    <col min="10" max="10" width="7.5703125" style="1" bestFit="1" customWidth="1"/>
    <col min="11" max="11" width="7" style="1" bestFit="1" customWidth="1"/>
    <col min="12" max="12" width="6.42578125" style="1" bestFit="1" customWidth="1"/>
    <col min="13" max="13" width="8" style="1" bestFit="1" customWidth="1"/>
    <col min="14" max="14" width="7.7109375" style="1" bestFit="1" customWidth="1"/>
    <col min="15" max="15" width="10.42578125" style="1" bestFit="1" customWidth="1"/>
    <col min="16" max="16384" width="9.140625" style="1"/>
  </cols>
  <sheetData>
    <row r="1" spans="2:15">
      <c r="B1" s="46" t="s">
        <v>125</v>
      </c>
      <c r="C1" s="67" t="s" vm="1">
        <v>203</v>
      </c>
    </row>
    <row r="2" spans="2:15">
      <c r="B2" s="46" t="s">
        <v>124</v>
      </c>
      <c r="C2" s="67" t="s">
        <v>204</v>
      </c>
    </row>
    <row r="3" spans="2:15">
      <c r="B3" s="46" t="s">
        <v>126</v>
      </c>
      <c r="C3" s="67" t="s">
        <v>205</v>
      </c>
    </row>
    <row r="4" spans="2:15">
      <c r="B4" s="46" t="s">
        <v>127</v>
      </c>
      <c r="C4" s="67">
        <v>2142</v>
      </c>
    </row>
    <row r="6" spans="2:15" ht="26.25" customHeight="1">
      <c r="B6" s="138" t="s">
        <v>155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40"/>
    </row>
    <row r="7" spans="2:15" s="3" customFormat="1" ht="78.75">
      <c r="B7" s="47" t="s">
        <v>96</v>
      </c>
      <c r="C7" s="48" t="s">
        <v>35</v>
      </c>
      <c r="D7" s="48" t="s">
        <v>97</v>
      </c>
      <c r="E7" s="48" t="s">
        <v>14</v>
      </c>
      <c r="F7" s="48" t="s">
        <v>50</v>
      </c>
      <c r="G7" s="48" t="s">
        <v>17</v>
      </c>
      <c r="H7" s="48" t="s">
        <v>83</v>
      </c>
      <c r="I7" s="48" t="s">
        <v>40</v>
      </c>
      <c r="J7" s="48" t="s">
        <v>18</v>
      </c>
      <c r="K7" s="48" t="s">
        <v>181</v>
      </c>
      <c r="L7" s="48" t="s">
        <v>180</v>
      </c>
      <c r="M7" s="48" t="s">
        <v>91</v>
      </c>
      <c r="N7" s="48" t="s">
        <v>128</v>
      </c>
      <c r="O7" s="50" t="s">
        <v>130</v>
      </c>
    </row>
    <row r="8" spans="2:15" s="3" customFormat="1" ht="24.75" customHeight="1">
      <c r="B8" s="14"/>
      <c r="C8" s="31"/>
      <c r="D8" s="31"/>
      <c r="E8" s="31"/>
      <c r="F8" s="31"/>
      <c r="G8" s="31" t="s">
        <v>20</v>
      </c>
      <c r="H8" s="31"/>
      <c r="I8" s="31" t="s">
        <v>19</v>
      </c>
      <c r="J8" s="31" t="s">
        <v>19</v>
      </c>
      <c r="K8" s="31" t="s">
        <v>188</v>
      </c>
      <c r="L8" s="31"/>
      <c r="M8" s="31" t="s">
        <v>184</v>
      </c>
      <c r="N8" s="31" t="s">
        <v>19</v>
      </c>
      <c r="O8" s="16" t="s">
        <v>19</v>
      </c>
    </row>
    <row r="9" spans="2:15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9" t="s">
        <v>12</v>
      </c>
    </row>
    <row r="10" spans="2:15" s="4" customFormat="1" ht="18" customHeight="1">
      <c r="B10" s="111" t="s">
        <v>1946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112">
        <v>0</v>
      </c>
      <c r="N10" s="113">
        <v>0</v>
      </c>
      <c r="O10" s="113">
        <v>0</v>
      </c>
    </row>
    <row r="11" spans="2:15" ht="20.25" customHeight="1">
      <c r="B11" s="115" t="s">
        <v>196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2:15">
      <c r="B12" s="115" t="s">
        <v>92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2:15">
      <c r="B13" s="115" t="s">
        <v>179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</row>
    <row r="14" spans="2:15">
      <c r="B14" s="115" t="s">
        <v>187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2:15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spans="2:15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spans="2:15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</row>
    <row r="18" spans="2:15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spans="2:15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spans="2:1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spans="2:15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</row>
    <row r="22" spans="2:1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2:15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</row>
    <row r="24" spans="2:15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2:15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</row>
    <row r="26" spans="2:1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</row>
    <row r="27" spans="2:15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</row>
    <row r="28" spans="2:1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2:15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2:1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2:15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</row>
    <row r="32" spans="2:1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</row>
    <row r="33" spans="2:15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</row>
    <row r="34" spans="2:1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</row>
    <row r="35" spans="2:15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2:1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</row>
    <row r="37" spans="2:15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</row>
    <row r="38" spans="2:15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</row>
    <row r="39" spans="2:1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</row>
    <row r="40" spans="2:15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</row>
    <row r="41" spans="2:1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</row>
    <row r="42" spans="2:15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</row>
    <row r="43" spans="2:1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</row>
    <row r="44" spans="2:15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2:1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</row>
    <row r="50" spans="2:15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2:15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</row>
    <row r="52" spans="2:15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</row>
    <row r="53" spans="2:15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</row>
    <row r="54" spans="2:15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2:15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</row>
    <row r="56" spans="2:15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</row>
    <row r="57" spans="2:15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</row>
    <row r="58" spans="2:15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</row>
    <row r="59" spans="2:15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</row>
    <row r="60" spans="2:15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</row>
    <row r="61" spans="2:15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  <row r="62" spans="2:15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</row>
    <row r="63" spans="2:15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</row>
    <row r="64" spans="2:15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2:15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2:15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2:15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2:15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2:15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2:15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2:15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2:15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2:15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2:15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2:15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2:15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2:15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2:1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2:15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2:15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2:15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2:15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2:15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2:15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2:15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2:15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2:15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2:15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2:15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2:15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2:15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2:15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2:15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2:15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2:15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2:15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2:15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2:15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2:15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2:15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2:15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2:15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2:15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2:15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2:15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2:15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2:15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2:15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2:15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2:15">
      <c r="B110" s="101"/>
      <c r="C110" s="101"/>
      <c r="D110" s="101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</row>
    <row r="111" spans="2:15">
      <c r="B111" s="101"/>
      <c r="C111" s="101"/>
      <c r="D111" s="101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</row>
    <row r="112" spans="2:15">
      <c r="B112" s="101"/>
      <c r="C112" s="101"/>
      <c r="D112" s="101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</row>
    <row r="113" spans="2:15">
      <c r="B113" s="101"/>
      <c r="C113" s="101"/>
      <c r="D113" s="101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</row>
    <row r="114" spans="2:15">
      <c r="B114" s="101"/>
      <c r="C114" s="101"/>
      <c r="D114" s="101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</row>
    <row r="115" spans="2:15">
      <c r="B115" s="101"/>
      <c r="C115" s="101"/>
      <c r="D115" s="101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</row>
    <row r="116" spans="2:15">
      <c r="B116" s="101"/>
      <c r="C116" s="101"/>
      <c r="D116" s="101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</row>
    <row r="117" spans="2:15">
      <c r="B117" s="101"/>
      <c r="C117" s="101"/>
      <c r="D117" s="101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</row>
    <row r="118" spans="2:15">
      <c r="B118" s="101"/>
      <c r="C118" s="101"/>
      <c r="D118" s="101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</row>
    <row r="119" spans="2:15">
      <c r="B119" s="101"/>
      <c r="C119" s="101"/>
      <c r="D119" s="101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</row>
    <row r="120" spans="2:15">
      <c r="B120" s="101"/>
      <c r="C120" s="101"/>
      <c r="D120" s="101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</row>
    <row r="121" spans="2:15">
      <c r="B121" s="101"/>
      <c r="C121" s="101"/>
      <c r="D121" s="101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</row>
    <row r="122" spans="2:15">
      <c r="B122" s="101"/>
      <c r="C122" s="101"/>
      <c r="D122" s="101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</row>
    <row r="123" spans="2:15">
      <c r="B123" s="101"/>
      <c r="C123" s="101"/>
      <c r="D123" s="101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</row>
    <row r="124" spans="2:15">
      <c r="B124" s="101"/>
      <c r="C124" s="101"/>
      <c r="D124" s="101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</row>
    <row r="125" spans="2:15">
      <c r="B125" s="101"/>
      <c r="C125" s="101"/>
      <c r="D125" s="101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</row>
    <row r="126" spans="2:15">
      <c r="B126" s="101"/>
      <c r="C126" s="101"/>
      <c r="D126" s="101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</row>
    <row r="127" spans="2:15">
      <c r="B127" s="101"/>
      <c r="C127" s="101"/>
      <c r="D127" s="101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</row>
    <row r="128" spans="2:15">
      <c r="B128" s="101"/>
      <c r="C128" s="101"/>
      <c r="D128" s="101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</row>
    <row r="129" spans="2:15">
      <c r="B129" s="101"/>
      <c r="C129" s="101"/>
      <c r="D129" s="101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</row>
    <row r="130" spans="2:15">
      <c r="B130" s="101"/>
      <c r="C130" s="101"/>
      <c r="D130" s="101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</row>
    <row r="131" spans="2:15">
      <c r="B131" s="101"/>
      <c r="C131" s="101"/>
      <c r="D131" s="101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</row>
    <row r="132" spans="2:15">
      <c r="B132" s="101"/>
      <c r="C132" s="101"/>
      <c r="D132" s="101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</row>
    <row r="133" spans="2:15">
      <c r="B133" s="101"/>
      <c r="C133" s="101"/>
      <c r="D133" s="101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</row>
    <row r="134" spans="2:15">
      <c r="B134" s="101"/>
      <c r="C134" s="101"/>
      <c r="D134" s="101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</row>
    <row r="135" spans="2:15">
      <c r="B135" s="101"/>
      <c r="C135" s="101"/>
      <c r="D135" s="101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</row>
    <row r="136" spans="2:15">
      <c r="B136" s="101"/>
      <c r="C136" s="101"/>
      <c r="D136" s="101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</row>
    <row r="137" spans="2:15">
      <c r="B137" s="101"/>
      <c r="C137" s="101"/>
      <c r="D137" s="101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</row>
    <row r="138" spans="2:15">
      <c r="B138" s="101"/>
      <c r="C138" s="101"/>
      <c r="D138" s="101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</row>
    <row r="139" spans="2:15">
      <c r="B139" s="101"/>
      <c r="C139" s="101"/>
      <c r="D139" s="101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</row>
    <row r="140" spans="2:15">
      <c r="B140" s="101"/>
      <c r="C140" s="101"/>
      <c r="D140" s="101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</row>
    <row r="141" spans="2:15">
      <c r="B141" s="101"/>
      <c r="C141" s="101"/>
      <c r="D141" s="101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</row>
    <row r="142" spans="2:15">
      <c r="B142" s="101"/>
      <c r="C142" s="101"/>
      <c r="D142" s="101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</row>
    <row r="143" spans="2:15">
      <c r="B143" s="101"/>
      <c r="C143" s="101"/>
      <c r="D143" s="101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</row>
    <row r="144" spans="2:15">
      <c r="B144" s="101"/>
      <c r="C144" s="101"/>
      <c r="D144" s="101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</row>
    <row r="145" spans="2:15">
      <c r="B145" s="101"/>
      <c r="C145" s="101"/>
      <c r="D145" s="101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</row>
    <row r="146" spans="2:15">
      <c r="B146" s="101"/>
      <c r="C146" s="101"/>
      <c r="D146" s="101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</row>
    <row r="147" spans="2:15">
      <c r="B147" s="101"/>
      <c r="C147" s="101"/>
      <c r="D147" s="101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</row>
    <row r="148" spans="2:15">
      <c r="B148" s="101"/>
      <c r="C148" s="101"/>
      <c r="D148" s="101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</row>
    <row r="149" spans="2:15">
      <c r="B149" s="101"/>
      <c r="C149" s="101"/>
      <c r="D149" s="101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</row>
    <row r="150" spans="2:15">
      <c r="B150" s="101"/>
      <c r="C150" s="101"/>
      <c r="D150" s="101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</row>
    <row r="151" spans="2:15">
      <c r="B151" s="101"/>
      <c r="C151" s="101"/>
      <c r="D151" s="101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</row>
    <row r="152" spans="2:15">
      <c r="B152" s="101"/>
      <c r="C152" s="101"/>
      <c r="D152" s="101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</row>
    <row r="153" spans="2:15">
      <c r="B153" s="101"/>
      <c r="C153" s="101"/>
      <c r="D153" s="101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</row>
    <row r="154" spans="2:15">
      <c r="B154" s="101"/>
      <c r="C154" s="101"/>
      <c r="D154" s="101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</row>
    <row r="155" spans="2:15">
      <c r="B155" s="101"/>
      <c r="C155" s="101"/>
      <c r="D155" s="101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</row>
    <row r="156" spans="2:15">
      <c r="B156" s="101"/>
      <c r="C156" s="101"/>
      <c r="D156" s="101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</row>
    <row r="157" spans="2:15">
      <c r="B157" s="101"/>
      <c r="C157" s="101"/>
      <c r="D157" s="101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</row>
    <row r="158" spans="2:15">
      <c r="B158" s="101"/>
      <c r="C158" s="101"/>
      <c r="D158" s="101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</row>
    <row r="159" spans="2:15">
      <c r="B159" s="101"/>
      <c r="C159" s="101"/>
      <c r="D159" s="101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</row>
    <row r="160" spans="2:15">
      <c r="B160" s="101"/>
      <c r="C160" s="101"/>
      <c r="D160" s="101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</row>
    <row r="161" spans="2:15">
      <c r="B161" s="101"/>
      <c r="C161" s="101"/>
      <c r="D161" s="101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</row>
    <row r="162" spans="2:15">
      <c r="B162" s="101"/>
      <c r="C162" s="101"/>
      <c r="D162" s="101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</row>
    <row r="163" spans="2:15">
      <c r="B163" s="101"/>
      <c r="C163" s="101"/>
      <c r="D163" s="101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</row>
    <row r="164" spans="2:15">
      <c r="B164" s="101"/>
      <c r="C164" s="101"/>
      <c r="D164" s="101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</row>
    <row r="165" spans="2:15">
      <c r="B165" s="101"/>
      <c r="C165" s="101"/>
      <c r="D165" s="101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</row>
    <row r="166" spans="2:15">
      <c r="B166" s="101"/>
      <c r="C166" s="101"/>
      <c r="D166" s="101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</row>
    <row r="167" spans="2:15">
      <c r="B167" s="101"/>
      <c r="C167" s="101"/>
      <c r="D167" s="101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</row>
    <row r="168" spans="2:15">
      <c r="B168" s="101"/>
      <c r="C168" s="101"/>
      <c r="D168" s="101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</row>
    <row r="169" spans="2:15">
      <c r="B169" s="101"/>
      <c r="C169" s="101"/>
      <c r="D169" s="101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</row>
    <row r="170" spans="2:15">
      <c r="B170" s="101"/>
      <c r="C170" s="101"/>
      <c r="D170" s="101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</row>
    <row r="171" spans="2:15">
      <c r="B171" s="101"/>
      <c r="C171" s="101"/>
      <c r="D171" s="101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</row>
    <row r="172" spans="2:15">
      <c r="B172" s="101"/>
      <c r="C172" s="101"/>
      <c r="D172" s="101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</row>
    <row r="173" spans="2:15">
      <c r="B173" s="101"/>
      <c r="C173" s="101"/>
      <c r="D173" s="101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</row>
    <row r="174" spans="2:15">
      <c r="B174" s="101"/>
      <c r="C174" s="101"/>
      <c r="D174" s="101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</row>
    <row r="175" spans="2:15">
      <c r="B175" s="101"/>
      <c r="C175" s="101"/>
      <c r="D175" s="101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</row>
    <row r="176" spans="2:15">
      <c r="B176" s="101"/>
      <c r="C176" s="101"/>
      <c r="D176" s="101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</row>
    <row r="177" spans="2:15">
      <c r="B177" s="101"/>
      <c r="C177" s="101"/>
      <c r="D177" s="101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</row>
    <row r="178" spans="2:15">
      <c r="B178" s="101"/>
      <c r="C178" s="101"/>
      <c r="D178" s="101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</row>
    <row r="179" spans="2:15">
      <c r="B179" s="101"/>
      <c r="C179" s="101"/>
      <c r="D179" s="101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</row>
    <row r="180" spans="2:15">
      <c r="B180" s="101"/>
      <c r="C180" s="101"/>
      <c r="D180" s="101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</row>
    <row r="181" spans="2:15">
      <c r="B181" s="101"/>
      <c r="C181" s="101"/>
      <c r="D181" s="101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</row>
    <row r="182" spans="2:15">
      <c r="B182" s="101"/>
      <c r="C182" s="101"/>
      <c r="D182" s="101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</row>
    <row r="183" spans="2:15">
      <c r="B183" s="101"/>
      <c r="C183" s="101"/>
      <c r="D183" s="101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</row>
    <row r="184" spans="2:15">
      <c r="B184" s="101"/>
      <c r="C184" s="101"/>
      <c r="D184" s="101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</row>
    <row r="185" spans="2:15">
      <c r="B185" s="101"/>
      <c r="C185" s="101"/>
      <c r="D185" s="101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</row>
    <row r="186" spans="2:15">
      <c r="B186" s="101"/>
      <c r="C186" s="101"/>
      <c r="D186" s="101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</row>
    <row r="187" spans="2:15">
      <c r="B187" s="101"/>
      <c r="C187" s="101"/>
      <c r="D187" s="101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</row>
    <row r="188" spans="2:15">
      <c r="B188" s="101"/>
      <c r="C188" s="101"/>
      <c r="D188" s="101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</row>
    <row r="189" spans="2:15">
      <c r="B189" s="101"/>
      <c r="C189" s="101"/>
      <c r="D189" s="101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</row>
    <row r="190" spans="2:15">
      <c r="B190" s="101"/>
      <c r="C190" s="101"/>
      <c r="D190" s="101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</row>
    <row r="191" spans="2:15">
      <c r="B191" s="101"/>
      <c r="C191" s="101"/>
      <c r="D191" s="101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</row>
    <row r="192" spans="2:15">
      <c r="B192" s="101"/>
      <c r="C192" s="101"/>
      <c r="D192" s="101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</row>
    <row r="193" spans="2:15">
      <c r="B193" s="101"/>
      <c r="C193" s="101"/>
      <c r="D193" s="101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</row>
    <row r="194" spans="2:15">
      <c r="B194" s="101"/>
      <c r="C194" s="101"/>
      <c r="D194" s="101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</row>
    <row r="195" spans="2:15">
      <c r="B195" s="101"/>
      <c r="C195" s="101"/>
      <c r="D195" s="101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</row>
    <row r="196" spans="2:15">
      <c r="B196" s="101"/>
      <c r="C196" s="101"/>
      <c r="D196" s="101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</row>
    <row r="197" spans="2:15">
      <c r="B197" s="101"/>
      <c r="C197" s="101"/>
      <c r="D197" s="101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</row>
    <row r="198" spans="2:15">
      <c r="B198" s="101"/>
      <c r="C198" s="101"/>
      <c r="D198" s="101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</row>
    <row r="199" spans="2:15">
      <c r="B199" s="101"/>
      <c r="C199" s="101"/>
      <c r="D199" s="101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</row>
    <row r="200" spans="2:15">
      <c r="B200" s="101"/>
      <c r="C200" s="101"/>
      <c r="D200" s="101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</row>
    <row r="201" spans="2:15">
      <c r="B201" s="101"/>
      <c r="C201" s="101"/>
      <c r="D201" s="101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</row>
    <row r="202" spans="2:15">
      <c r="B202" s="101"/>
      <c r="C202" s="101"/>
      <c r="D202" s="101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</row>
    <row r="203" spans="2:15">
      <c r="B203" s="101"/>
      <c r="C203" s="101"/>
      <c r="D203" s="101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</row>
    <row r="204" spans="2:15">
      <c r="B204" s="101"/>
      <c r="C204" s="101"/>
      <c r="D204" s="101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</row>
    <row r="205" spans="2:15">
      <c r="B205" s="101"/>
      <c r="C205" s="101"/>
      <c r="D205" s="101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</row>
    <row r="206" spans="2:15">
      <c r="B206" s="101"/>
      <c r="C206" s="101"/>
      <c r="D206" s="101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</row>
    <row r="207" spans="2:15">
      <c r="B207" s="101"/>
      <c r="C207" s="101"/>
      <c r="D207" s="101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</row>
    <row r="208" spans="2:15">
      <c r="B208" s="101"/>
      <c r="C208" s="101"/>
      <c r="D208" s="101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</row>
    <row r="209" spans="2:15">
      <c r="B209" s="101"/>
      <c r="C209" s="101"/>
      <c r="D209" s="101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</row>
    <row r="210" spans="2:15">
      <c r="B210" s="101"/>
      <c r="C210" s="101"/>
      <c r="D210" s="101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</row>
    <row r="211" spans="2:15">
      <c r="B211" s="101"/>
      <c r="C211" s="101"/>
      <c r="D211" s="101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</row>
    <row r="212" spans="2:15">
      <c r="B212" s="101"/>
      <c r="C212" s="101"/>
      <c r="D212" s="101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</row>
    <row r="213" spans="2:15">
      <c r="B213" s="101"/>
      <c r="C213" s="101"/>
      <c r="D213" s="101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</row>
    <row r="214" spans="2:15">
      <c r="B214" s="101"/>
      <c r="C214" s="101"/>
      <c r="D214" s="101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</row>
    <row r="215" spans="2:15">
      <c r="B215" s="101"/>
      <c r="C215" s="101"/>
      <c r="D215" s="101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</row>
    <row r="216" spans="2:15">
      <c r="B216" s="101"/>
      <c r="C216" s="101"/>
      <c r="D216" s="101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</row>
    <row r="217" spans="2:15">
      <c r="B217" s="101"/>
      <c r="C217" s="101"/>
      <c r="D217" s="101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</row>
    <row r="218" spans="2:15">
      <c r="B218" s="101"/>
      <c r="C218" s="101"/>
      <c r="D218" s="101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</row>
    <row r="219" spans="2:15">
      <c r="B219" s="101"/>
      <c r="C219" s="101"/>
      <c r="D219" s="101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</row>
    <row r="220" spans="2:15">
      <c r="B220" s="101"/>
      <c r="C220" s="101"/>
      <c r="D220" s="101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</row>
    <row r="221" spans="2:15">
      <c r="B221" s="101"/>
      <c r="C221" s="101"/>
      <c r="D221" s="101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</row>
    <row r="222" spans="2:15">
      <c r="B222" s="101"/>
      <c r="C222" s="101"/>
      <c r="D222" s="101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</row>
    <row r="223" spans="2:15">
      <c r="B223" s="101"/>
      <c r="C223" s="101"/>
      <c r="D223" s="101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</row>
    <row r="224" spans="2:15">
      <c r="B224" s="101"/>
      <c r="C224" s="101"/>
      <c r="D224" s="101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</row>
    <row r="225" spans="2:15">
      <c r="B225" s="101"/>
      <c r="C225" s="101"/>
      <c r="D225" s="101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</row>
    <row r="226" spans="2:15">
      <c r="B226" s="101"/>
      <c r="C226" s="101"/>
      <c r="D226" s="101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</row>
    <row r="227" spans="2:15">
      <c r="B227" s="101"/>
      <c r="C227" s="101"/>
      <c r="D227" s="101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</row>
    <row r="228" spans="2:15">
      <c r="B228" s="101"/>
      <c r="C228" s="101"/>
      <c r="D228" s="101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</row>
    <row r="229" spans="2:15">
      <c r="B229" s="101"/>
      <c r="C229" s="101"/>
      <c r="D229" s="101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</row>
    <row r="230" spans="2:15">
      <c r="B230" s="101"/>
      <c r="C230" s="101"/>
      <c r="D230" s="101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</row>
    <row r="231" spans="2:15">
      <c r="B231" s="101"/>
      <c r="C231" s="101"/>
      <c r="D231" s="101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</row>
    <row r="232" spans="2:15">
      <c r="B232" s="101"/>
      <c r="C232" s="101"/>
      <c r="D232" s="101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</row>
    <row r="233" spans="2:15">
      <c r="B233" s="101"/>
      <c r="C233" s="101"/>
      <c r="D233" s="101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</row>
    <row r="234" spans="2:15">
      <c r="B234" s="101"/>
      <c r="C234" s="101"/>
      <c r="D234" s="101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</row>
    <row r="235" spans="2:15">
      <c r="B235" s="101"/>
      <c r="C235" s="101"/>
      <c r="D235" s="101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</row>
    <row r="236" spans="2:15">
      <c r="B236" s="101"/>
      <c r="C236" s="101"/>
      <c r="D236" s="101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</row>
    <row r="237" spans="2:15">
      <c r="B237" s="101"/>
      <c r="C237" s="101"/>
      <c r="D237" s="101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</row>
    <row r="238" spans="2:15">
      <c r="B238" s="101"/>
      <c r="C238" s="101"/>
      <c r="D238" s="101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</row>
    <row r="239" spans="2:15">
      <c r="B239" s="101"/>
      <c r="C239" s="101"/>
      <c r="D239" s="101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</row>
    <row r="240" spans="2:15">
      <c r="B240" s="101"/>
      <c r="C240" s="101"/>
      <c r="D240" s="101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</row>
    <row r="241" spans="2:15">
      <c r="B241" s="101"/>
      <c r="C241" s="101"/>
      <c r="D241" s="101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</row>
    <row r="242" spans="2:15">
      <c r="B242" s="101"/>
      <c r="C242" s="101"/>
      <c r="D242" s="101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</row>
    <row r="243" spans="2:15">
      <c r="B243" s="101"/>
      <c r="C243" s="101"/>
      <c r="D243" s="101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</row>
    <row r="244" spans="2:15">
      <c r="B244" s="101"/>
      <c r="C244" s="101"/>
      <c r="D244" s="101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</row>
    <row r="245" spans="2:15">
      <c r="B245" s="101"/>
      <c r="C245" s="101"/>
      <c r="D245" s="101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</row>
    <row r="246" spans="2:15">
      <c r="B246" s="101"/>
      <c r="C246" s="101"/>
      <c r="D246" s="101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</row>
    <row r="247" spans="2:15">
      <c r="B247" s="101"/>
      <c r="C247" s="101"/>
      <c r="D247" s="101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</row>
    <row r="248" spans="2:15">
      <c r="B248" s="101"/>
      <c r="C248" s="101"/>
      <c r="D248" s="101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</row>
    <row r="249" spans="2:15">
      <c r="B249" s="101"/>
      <c r="C249" s="101"/>
      <c r="D249" s="101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</row>
    <row r="250" spans="2:15">
      <c r="B250" s="101"/>
      <c r="C250" s="101"/>
      <c r="D250" s="101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</row>
    <row r="251" spans="2:15">
      <c r="B251" s="101"/>
      <c r="C251" s="101"/>
      <c r="D251" s="101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</row>
    <row r="252" spans="2:15">
      <c r="B252" s="101"/>
      <c r="C252" s="101"/>
      <c r="D252" s="101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</row>
    <row r="253" spans="2:15">
      <c r="B253" s="101"/>
      <c r="C253" s="101"/>
      <c r="D253" s="101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</row>
    <row r="254" spans="2:15">
      <c r="B254" s="101"/>
      <c r="C254" s="101"/>
      <c r="D254" s="101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</row>
    <row r="255" spans="2:15">
      <c r="B255" s="101"/>
      <c r="C255" s="101"/>
      <c r="D255" s="101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</row>
    <row r="256" spans="2:15">
      <c r="B256" s="101"/>
      <c r="C256" s="101"/>
      <c r="D256" s="101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</row>
    <row r="257" spans="2:15">
      <c r="B257" s="101"/>
      <c r="C257" s="101"/>
      <c r="D257" s="101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</row>
    <row r="258" spans="2:15">
      <c r="B258" s="101"/>
      <c r="C258" s="101"/>
      <c r="D258" s="101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</row>
    <row r="259" spans="2:15">
      <c r="B259" s="101"/>
      <c r="C259" s="101"/>
      <c r="D259" s="101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</row>
    <row r="260" spans="2:15">
      <c r="B260" s="101"/>
      <c r="C260" s="101"/>
      <c r="D260" s="101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</row>
    <row r="261" spans="2:15">
      <c r="B261" s="101"/>
      <c r="C261" s="101"/>
      <c r="D261" s="101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</row>
    <row r="262" spans="2:15">
      <c r="B262" s="101"/>
      <c r="C262" s="101"/>
      <c r="D262" s="101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</row>
    <row r="263" spans="2:15">
      <c r="B263" s="101"/>
      <c r="C263" s="101"/>
      <c r="D263" s="101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</row>
    <row r="264" spans="2:15">
      <c r="B264" s="101"/>
      <c r="C264" s="101"/>
      <c r="D264" s="101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</row>
    <row r="265" spans="2:15">
      <c r="B265" s="101"/>
      <c r="C265" s="101"/>
      <c r="D265" s="101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</row>
    <row r="266" spans="2:15">
      <c r="B266" s="101"/>
      <c r="C266" s="101"/>
      <c r="D266" s="101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</row>
    <row r="267" spans="2:15">
      <c r="B267" s="101"/>
      <c r="C267" s="101"/>
      <c r="D267" s="101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</row>
    <row r="268" spans="2:15">
      <c r="B268" s="101"/>
      <c r="C268" s="101"/>
      <c r="D268" s="101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</row>
    <row r="269" spans="2:15">
      <c r="B269" s="101"/>
      <c r="C269" s="101"/>
      <c r="D269" s="101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</row>
    <row r="270" spans="2:15">
      <c r="B270" s="101"/>
      <c r="C270" s="101"/>
      <c r="D270" s="101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</row>
    <row r="271" spans="2:15">
      <c r="B271" s="101"/>
      <c r="C271" s="101"/>
      <c r="D271" s="101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</row>
    <row r="272" spans="2:15">
      <c r="B272" s="101"/>
      <c r="C272" s="101"/>
      <c r="D272" s="101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</row>
    <row r="273" spans="2:15">
      <c r="B273" s="101"/>
      <c r="C273" s="101"/>
      <c r="D273" s="101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</row>
    <row r="274" spans="2:15">
      <c r="B274" s="101"/>
      <c r="C274" s="101"/>
      <c r="D274" s="101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</row>
    <row r="275" spans="2:15">
      <c r="B275" s="101"/>
      <c r="C275" s="101"/>
      <c r="D275" s="101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</row>
    <row r="276" spans="2:15">
      <c r="B276" s="101"/>
      <c r="C276" s="101"/>
      <c r="D276" s="101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</row>
    <row r="277" spans="2:15">
      <c r="B277" s="101"/>
      <c r="C277" s="101"/>
      <c r="D277" s="101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</row>
    <row r="278" spans="2:15">
      <c r="B278" s="101"/>
      <c r="C278" s="101"/>
      <c r="D278" s="101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</row>
    <row r="279" spans="2:15">
      <c r="B279" s="101"/>
      <c r="C279" s="101"/>
      <c r="D279" s="101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</row>
    <row r="280" spans="2:15">
      <c r="B280" s="101"/>
      <c r="C280" s="101"/>
      <c r="D280" s="101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</row>
    <row r="281" spans="2:15">
      <c r="B281" s="101"/>
      <c r="C281" s="101"/>
      <c r="D281" s="101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</row>
    <row r="282" spans="2:15">
      <c r="B282" s="101"/>
      <c r="C282" s="101"/>
      <c r="D282" s="101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</row>
    <row r="283" spans="2:15">
      <c r="B283" s="101"/>
      <c r="C283" s="101"/>
      <c r="D283" s="101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</row>
    <row r="284" spans="2:15">
      <c r="B284" s="101"/>
      <c r="C284" s="101"/>
      <c r="D284" s="101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</row>
    <row r="285" spans="2:15">
      <c r="B285" s="101"/>
      <c r="C285" s="101"/>
      <c r="D285" s="101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</row>
    <row r="286" spans="2:15">
      <c r="B286" s="101"/>
      <c r="C286" s="101"/>
      <c r="D286" s="101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</row>
    <row r="287" spans="2:15">
      <c r="B287" s="101"/>
      <c r="C287" s="101"/>
      <c r="D287" s="101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</row>
    <row r="288" spans="2:15">
      <c r="B288" s="101"/>
      <c r="C288" s="101"/>
      <c r="D288" s="101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</row>
    <row r="289" spans="2:15">
      <c r="B289" s="101"/>
      <c r="C289" s="101"/>
      <c r="D289" s="101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</row>
    <row r="290" spans="2:15">
      <c r="B290" s="101"/>
      <c r="C290" s="101"/>
      <c r="D290" s="101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</row>
    <row r="291" spans="2:15">
      <c r="B291" s="101"/>
      <c r="C291" s="101"/>
      <c r="D291" s="101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</row>
    <row r="292" spans="2:15">
      <c r="B292" s="101"/>
      <c r="C292" s="101"/>
      <c r="D292" s="101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</row>
    <row r="293" spans="2:15">
      <c r="B293" s="101"/>
      <c r="C293" s="101"/>
      <c r="D293" s="101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</row>
    <row r="294" spans="2:15">
      <c r="B294" s="101"/>
      <c r="C294" s="101"/>
      <c r="D294" s="101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</row>
    <row r="295" spans="2:15">
      <c r="B295" s="101"/>
      <c r="C295" s="101"/>
      <c r="D295" s="101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</row>
    <row r="296" spans="2:15">
      <c r="B296" s="101"/>
      <c r="C296" s="101"/>
      <c r="D296" s="101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</row>
    <row r="297" spans="2:15">
      <c r="B297" s="101"/>
      <c r="C297" s="101"/>
      <c r="D297" s="101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</row>
    <row r="298" spans="2:15">
      <c r="B298" s="101"/>
      <c r="C298" s="101"/>
      <c r="D298" s="101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</row>
    <row r="299" spans="2:15">
      <c r="B299" s="101"/>
      <c r="C299" s="101"/>
      <c r="D299" s="101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</row>
    <row r="300" spans="2:15">
      <c r="B300" s="101"/>
      <c r="C300" s="101"/>
      <c r="D300" s="101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</row>
  </sheetData>
  <sheetProtection sheet="1" objects="1" scenarios="1"/>
  <mergeCells count="1">
    <mergeCell ref="B6:O6"/>
  </mergeCells>
  <phoneticPr fontId="3" type="noConversion"/>
  <dataValidations count="1">
    <dataValidation allowBlank="1" showInputMessage="1" showErrorMessage="1" sqref="C5:C1048576 A1:B1048576 D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>
    <tabColor indexed="52"/>
    <pageSetUpPr fitToPage="1"/>
  </sheetPr>
  <dimension ref="B1:J862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49.42578125" style="2" bestFit="1" customWidth="1"/>
    <col min="4" max="4" width="5.28515625" style="1" bestFit="1" customWidth="1"/>
    <col min="5" max="5" width="7.5703125" style="1" bestFit="1" customWidth="1"/>
    <col min="6" max="7" width="8" style="1" bestFit="1" customWidth="1"/>
    <col min="8" max="8" width="9.7109375" style="1" bestFit="1" customWidth="1"/>
    <col min="9" max="9" width="10.42578125" style="1" bestFit="1" customWidth="1"/>
    <col min="10" max="10" width="7" style="1" bestFit="1" customWidth="1"/>
    <col min="11" max="16384" width="9.140625" style="1"/>
  </cols>
  <sheetData>
    <row r="1" spans="2:10">
      <c r="B1" s="46" t="s">
        <v>125</v>
      </c>
      <c r="C1" s="67" t="s" vm="1">
        <v>203</v>
      </c>
    </row>
    <row r="2" spans="2:10">
      <c r="B2" s="46" t="s">
        <v>124</v>
      </c>
      <c r="C2" s="67" t="s">
        <v>204</v>
      </c>
    </row>
    <row r="3" spans="2:10">
      <c r="B3" s="46" t="s">
        <v>126</v>
      </c>
      <c r="C3" s="67" t="s">
        <v>205</v>
      </c>
    </row>
    <row r="4" spans="2:10">
      <c r="B4" s="46" t="s">
        <v>127</v>
      </c>
      <c r="C4" s="67">
        <v>2142</v>
      </c>
    </row>
    <row r="6" spans="2:10" ht="26.25" customHeight="1">
      <c r="B6" s="138" t="s">
        <v>156</v>
      </c>
      <c r="C6" s="139"/>
      <c r="D6" s="139"/>
      <c r="E6" s="139"/>
      <c r="F6" s="139"/>
      <c r="G6" s="139"/>
      <c r="H6" s="139"/>
      <c r="I6" s="139"/>
      <c r="J6" s="140"/>
    </row>
    <row r="7" spans="2:10" s="3" customFormat="1" ht="78.75">
      <c r="B7" s="47" t="s">
        <v>96</v>
      </c>
      <c r="C7" s="49" t="s">
        <v>42</v>
      </c>
      <c r="D7" s="49" t="s">
        <v>68</v>
      </c>
      <c r="E7" s="49" t="s">
        <v>43</v>
      </c>
      <c r="F7" s="49" t="s">
        <v>83</v>
      </c>
      <c r="G7" s="49" t="s">
        <v>167</v>
      </c>
      <c r="H7" s="49" t="s">
        <v>128</v>
      </c>
      <c r="I7" s="49" t="s">
        <v>129</v>
      </c>
      <c r="J7" s="64" t="s">
        <v>191</v>
      </c>
    </row>
    <row r="8" spans="2:10" s="3" customFormat="1" ht="22.5" customHeight="1">
      <c r="B8" s="14"/>
      <c r="C8" s="15" t="s">
        <v>21</v>
      </c>
      <c r="D8" s="15"/>
      <c r="E8" s="15" t="s">
        <v>19</v>
      </c>
      <c r="F8" s="15"/>
      <c r="G8" s="15" t="s">
        <v>185</v>
      </c>
      <c r="H8" s="31" t="s">
        <v>19</v>
      </c>
      <c r="I8" s="31" t="s">
        <v>19</v>
      </c>
      <c r="J8" s="16"/>
    </row>
    <row r="9" spans="2:10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9" t="s">
        <v>7</v>
      </c>
    </row>
    <row r="10" spans="2:10" s="4" customFormat="1" ht="18" customHeight="1">
      <c r="B10" s="111" t="s">
        <v>1947</v>
      </c>
      <c r="C10" s="68"/>
      <c r="D10" s="68"/>
      <c r="E10" s="68"/>
      <c r="F10" s="68"/>
      <c r="G10" s="112">
        <v>0</v>
      </c>
      <c r="H10" s="113">
        <v>0</v>
      </c>
      <c r="I10" s="113">
        <v>0</v>
      </c>
      <c r="J10" s="68"/>
    </row>
    <row r="11" spans="2:10" ht="22.5" customHeight="1">
      <c r="B11" s="110"/>
      <c r="C11" s="68"/>
      <c r="D11" s="68"/>
      <c r="E11" s="68"/>
      <c r="F11" s="68"/>
      <c r="G11" s="68"/>
      <c r="H11" s="68"/>
      <c r="I11" s="68"/>
      <c r="J11" s="68"/>
    </row>
    <row r="12" spans="2:10">
      <c r="B12" s="110"/>
      <c r="C12" s="68"/>
      <c r="D12" s="68"/>
      <c r="E12" s="68"/>
      <c r="F12" s="68"/>
      <c r="G12" s="68"/>
      <c r="H12" s="68"/>
      <c r="I12" s="68"/>
      <c r="J12" s="68"/>
    </row>
    <row r="13" spans="2:10">
      <c r="B13" s="68"/>
      <c r="C13" s="68"/>
      <c r="D13" s="68"/>
      <c r="E13" s="68"/>
      <c r="F13" s="68"/>
      <c r="G13" s="68"/>
      <c r="H13" s="68"/>
      <c r="I13" s="68"/>
      <c r="J13" s="68"/>
    </row>
    <row r="14" spans="2:10">
      <c r="B14" s="68"/>
      <c r="C14" s="68"/>
      <c r="D14" s="68"/>
      <c r="E14" s="68"/>
      <c r="F14" s="68"/>
      <c r="G14" s="68"/>
      <c r="H14" s="68"/>
      <c r="I14" s="68"/>
      <c r="J14" s="68"/>
    </row>
    <row r="15" spans="2:10">
      <c r="B15" s="68"/>
      <c r="C15" s="68"/>
      <c r="D15" s="68"/>
      <c r="E15" s="68"/>
      <c r="F15" s="68"/>
      <c r="G15" s="68"/>
      <c r="H15" s="68"/>
      <c r="I15" s="68"/>
      <c r="J15" s="68"/>
    </row>
    <row r="16" spans="2:10">
      <c r="B16" s="68"/>
      <c r="C16" s="68"/>
      <c r="D16" s="68"/>
      <c r="E16" s="68"/>
      <c r="F16" s="68"/>
      <c r="G16" s="68"/>
      <c r="H16" s="68"/>
      <c r="I16" s="68"/>
      <c r="J16" s="68"/>
    </row>
    <row r="17" spans="2:10">
      <c r="B17" s="68"/>
      <c r="C17" s="68"/>
      <c r="D17" s="68"/>
      <c r="E17" s="68"/>
      <c r="F17" s="68"/>
      <c r="G17" s="68"/>
      <c r="H17" s="68"/>
      <c r="I17" s="68"/>
      <c r="J17" s="68"/>
    </row>
    <row r="18" spans="2:10">
      <c r="B18" s="68"/>
      <c r="C18" s="68"/>
      <c r="D18" s="68"/>
      <c r="E18" s="68"/>
      <c r="F18" s="68"/>
      <c r="G18" s="68"/>
      <c r="H18" s="68"/>
      <c r="I18" s="68"/>
      <c r="J18" s="68"/>
    </row>
    <row r="19" spans="2:10">
      <c r="B19" s="68"/>
      <c r="C19" s="68"/>
      <c r="D19" s="68"/>
      <c r="E19" s="68"/>
      <c r="F19" s="68"/>
      <c r="G19" s="68"/>
      <c r="H19" s="68"/>
      <c r="I19" s="68"/>
      <c r="J19" s="68"/>
    </row>
    <row r="20" spans="2:10">
      <c r="B20" s="68"/>
      <c r="C20" s="68"/>
      <c r="D20" s="68"/>
      <c r="E20" s="68"/>
      <c r="F20" s="68"/>
      <c r="G20" s="68"/>
      <c r="H20" s="68"/>
      <c r="I20" s="68"/>
      <c r="J20" s="68"/>
    </row>
    <row r="21" spans="2:10">
      <c r="B21" s="68"/>
      <c r="C21" s="68"/>
      <c r="D21" s="68"/>
      <c r="E21" s="68"/>
      <c r="F21" s="68"/>
      <c r="G21" s="68"/>
      <c r="H21" s="68"/>
      <c r="I21" s="68"/>
      <c r="J21" s="68"/>
    </row>
    <row r="22" spans="2:10">
      <c r="B22" s="68"/>
      <c r="C22" s="68"/>
      <c r="D22" s="68"/>
      <c r="E22" s="68"/>
      <c r="F22" s="68"/>
      <c r="G22" s="68"/>
      <c r="H22" s="68"/>
      <c r="I22" s="68"/>
      <c r="J22" s="68"/>
    </row>
    <row r="23" spans="2:10">
      <c r="B23" s="68"/>
      <c r="C23" s="68"/>
      <c r="D23" s="68"/>
      <c r="E23" s="68"/>
      <c r="F23" s="68"/>
      <c r="G23" s="68"/>
      <c r="H23" s="68"/>
      <c r="I23" s="68"/>
      <c r="J23" s="68"/>
    </row>
    <row r="24" spans="2:10">
      <c r="B24" s="68"/>
      <c r="C24" s="68"/>
      <c r="D24" s="68"/>
      <c r="E24" s="68"/>
      <c r="F24" s="68"/>
      <c r="G24" s="68"/>
      <c r="H24" s="68"/>
      <c r="I24" s="68"/>
      <c r="J24" s="68"/>
    </row>
    <row r="25" spans="2:10">
      <c r="B25" s="68"/>
      <c r="C25" s="68"/>
      <c r="D25" s="68"/>
      <c r="E25" s="68"/>
      <c r="F25" s="68"/>
      <c r="G25" s="68"/>
      <c r="H25" s="68"/>
      <c r="I25" s="68"/>
      <c r="J25" s="68"/>
    </row>
    <row r="26" spans="2:10">
      <c r="B26" s="68"/>
      <c r="C26" s="68"/>
      <c r="D26" s="68"/>
      <c r="E26" s="68"/>
      <c r="F26" s="68"/>
      <c r="G26" s="68"/>
      <c r="H26" s="68"/>
      <c r="I26" s="68"/>
      <c r="J26" s="68"/>
    </row>
    <row r="27" spans="2:10">
      <c r="B27" s="68"/>
      <c r="C27" s="68"/>
      <c r="D27" s="68"/>
      <c r="E27" s="68"/>
      <c r="F27" s="68"/>
      <c r="G27" s="68"/>
      <c r="H27" s="68"/>
      <c r="I27" s="68"/>
      <c r="J27" s="68"/>
    </row>
    <row r="28" spans="2:10">
      <c r="B28" s="68"/>
      <c r="C28" s="68"/>
      <c r="D28" s="68"/>
      <c r="E28" s="68"/>
      <c r="F28" s="68"/>
      <c r="G28" s="68"/>
      <c r="H28" s="68"/>
      <c r="I28" s="68"/>
      <c r="J28" s="68"/>
    </row>
    <row r="29" spans="2:10">
      <c r="B29" s="68"/>
      <c r="C29" s="68"/>
      <c r="D29" s="68"/>
      <c r="E29" s="68"/>
      <c r="F29" s="68"/>
      <c r="G29" s="68"/>
      <c r="H29" s="68"/>
      <c r="I29" s="68"/>
      <c r="J29" s="68"/>
    </row>
    <row r="30" spans="2:10">
      <c r="B30" s="68"/>
      <c r="C30" s="68"/>
      <c r="D30" s="68"/>
      <c r="E30" s="68"/>
      <c r="F30" s="68"/>
      <c r="G30" s="68"/>
      <c r="H30" s="68"/>
      <c r="I30" s="68"/>
      <c r="J30" s="68"/>
    </row>
    <row r="31" spans="2:10">
      <c r="B31" s="68"/>
      <c r="C31" s="68"/>
      <c r="D31" s="68"/>
      <c r="E31" s="68"/>
      <c r="F31" s="68"/>
      <c r="G31" s="68"/>
      <c r="H31" s="68"/>
      <c r="I31" s="68"/>
      <c r="J31" s="68"/>
    </row>
    <row r="32" spans="2:10">
      <c r="B32" s="68"/>
      <c r="C32" s="68"/>
      <c r="D32" s="68"/>
      <c r="E32" s="68"/>
      <c r="F32" s="68"/>
      <c r="G32" s="68"/>
      <c r="H32" s="68"/>
      <c r="I32" s="68"/>
      <c r="J32" s="68"/>
    </row>
    <row r="33" spans="2:10">
      <c r="B33" s="68"/>
      <c r="C33" s="68"/>
      <c r="D33" s="68"/>
      <c r="E33" s="68"/>
      <c r="F33" s="68"/>
      <c r="G33" s="68"/>
      <c r="H33" s="68"/>
      <c r="I33" s="68"/>
      <c r="J33" s="68"/>
    </row>
    <row r="34" spans="2:10">
      <c r="B34" s="68"/>
      <c r="C34" s="68"/>
      <c r="D34" s="68"/>
      <c r="E34" s="68"/>
      <c r="F34" s="68"/>
      <c r="G34" s="68"/>
      <c r="H34" s="68"/>
      <c r="I34" s="68"/>
      <c r="J34" s="68"/>
    </row>
    <row r="35" spans="2:10">
      <c r="B35" s="68"/>
      <c r="C35" s="68"/>
      <c r="D35" s="68"/>
      <c r="E35" s="68"/>
      <c r="F35" s="68"/>
      <c r="G35" s="68"/>
      <c r="H35" s="68"/>
      <c r="I35" s="68"/>
      <c r="J35" s="68"/>
    </row>
    <row r="36" spans="2:10">
      <c r="B36" s="68"/>
      <c r="C36" s="68"/>
      <c r="D36" s="68"/>
      <c r="E36" s="68"/>
      <c r="F36" s="68"/>
      <c r="G36" s="68"/>
      <c r="H36" s="68"/>
      <c r="I36" s="68"/>
      <c r="J36" s="68"/>
    </row>
    <row r="37" spans="2:10">
      <c r="B37" s="68"/>
      <c r="C37" s="68"/>
      <c r="D37" s="68"/>
      <c r="E37" s="68"/>
      <c r="F37" s="68"/>
      <c r="G37" s="68"/>
      <c r="H37" s="68"/>
      <c r="I37" s="68"/>
      <c r="J37" s="68"/>
    </row>
    <row r="38" spans="2:10">
      <c r="B38" s="68"/>
      <c r="C38" s="68"/>
      <c r="D38" s="68"/>
      <c r="E38" s="68"/>
      <c r="F38" s="68"/>
      <c r="G38" s="68"/>
      <c r="H38" s="68"/>
      <c r="I38" s="68"/>
      <c r="J38" s="68"/>
    </row>
    <row r="39" spans="2:10">
      <c r="B39" s="68"/>
      <c r="C39" s="68"/>
      <c r="D39" s="68"/>
      <c r="E39" s="68"/>
      <c r="F39" s="68"/>
      <c r="G39" s="68"/>
      <c r="H39" s="68"/>
      <c r="I39" s="68"/>
      <c r="J39" s="68"/>
    </row>
    <row r="40" spans="2:10">
      <c r="B40" s="68"/>
      <c r="C40" s="68"/>
      <c r="D40" s="68"/>
      <c r="E40" s="68"/>
      <c r="F40" s="68"/>
      <c r="G40" s="68"/>
      <c r="H40" s="68"/>
      <c r="I40" s="68"/>
      <c r="J40" s="68"/>
    </row>
    <row r="41" spans="2:10">
      <c r="B41" s="68"/>
      <c r="C41" s="68"/>
      <c r="D41" s="68"/>
      <c r="E41" s="68"/>
      <c r="F41" s="68"/>
      <c r="G41" s="68"/>
      <c r="H41" s="68"/>
      <c r="I41" s="68"/>
      <c r="J41" s="68"/>
    </row>
    <row r="42" spans="2:10">
      <c r="B42" s="68"/>
      <c r="C42" s="68"/>
      <c r="D42" s="68"/>
      <c r="E42" s="68"/>
      <c r="F42" s="68"/>
      <c r="G42" s="68"/>
      <c r="H42" s="68"/>
      <c r="I42" s="68"/>
      <c r="J42" s="68"/>
    </row>
    <row r="43" spans="2:10">
      <c r="B43" s="68"/>
      <c r="C43" s="68"/>
      <c r="D43" s="68"/>
      <c r="E43" s="68"/>
      <c r="F43" s="68"/>
      <c r="G43" s="68"/>
      <c r="H43" s="68"/>
      <c r="I43" s="68"/>
      <c r="J43" s="68"/>
    </row>
    <row r="44" spans="2:10">
      <c r="B44" s="68"/>
      <c r="C44" s="68"/>
      <c r="D44" s="68"/>
      <c r="E44" s="68"/>
      <c r="F44" s="68"/>
      <c r="G44" s="68"/>
      <c r="H44" s="68"/>
      <c r="I44" s="68"/>
      <c r="J44" s="68"/>
    </row>
    <row r="45" spans="2:10">
      <c r="B45" s="68"/>
      <c r="C45" s="68"/>
      <c r="D45" s="68"/>
      <c r="E45" s="68"/>
      <c r="F45" s="68"/>
      <c r="G45" s="68"/>
      <c r="H45" s="68"/>
      <c r="I45" s="68"/>
      <c r="J45" s="68"/>
    </row>
    <row r="46" spans="2:10">
      <c r="B46" s="68"/>
      <c r="C46" s="68"/>
      <c r="D46" s="68"/>
      <c r="E46" s="68"/>
      <c r="F46" s="68"/>
      <c r="G46" s="68"/>
      <c r="H46" s="68"/>
      <c r="I46" s="68"/>
      <c r="J46" s="68"/>
    </row>
    <row r="47" spans="2:10">
      <c r="B47" s="68"/>
      <c r="C47" s="68"/>
      <c r="D47" s="68"/>
      <c r="E47" s="68"/>
      <c r="F47" s="68"/>
      <c r="G47" s="68"/>
      <c r="H47" s="68"/>
      <c r="I47" s="68"/>
      <c r="J47" s="68"/>
    </row>
    <row r="48" spans="2:10">
      <c r="B48" s="68"/>
      <c r="C48" s="68"/>
      <c r="D48" s="68"/>
      <c r="E48" s="68"/>
      <c r="F48" s="68"/>
      <c r="G48" s="68"/>
      <c r="H48" s="68"/>
      <c r="I48" s="68"/>
      <c r="J48" s="68"/>
    </row>
    <row r="49" spans="2:10">
      <c r="B49" s="68"/>
      <c r="C49" s="68"/>
      <c r="D49" s="68"/>
      <c r="E49" s="68"/>
      <c r="F49" s="68"/>
      <c r="G49" s="68"/>
      <c r="H49" s="68"/>
      <c r="I49" s="68"/>
      <c r="J49" s="68"/>
    </row>
    <row r="50" spans="2:10">
      <c r="B50" s="68"/>
      <c r="C50" s="68"/>
      <c r="D50" s="68"/>
      <c r="E50" s="68"/>
      <c r="F50" s="68"/>
      <c r="G50" s="68"/>
      <c r="H50" s="68"/>
      <c r="I50" s="68"/>
      <c r="J50" s="68"/>
    </row>
    <row r="51" spans="2:10">
      <c r="B51" s="68"/>
      <c r="C51" s="68"/>
      <c r="D51" s="68"/>
      <c r="E51" s="68"/>
      <c r="F51" s="68"/>
      <c r="G51" s="68"/>
      <c r="H51" s="68"/>
      <c r="I51" s="68"/>
      <c r="J51" s="68"/>
    </row>
    <row r="52" spans="2:10">
      <c r="B52" s="68"/>
      <c r="C52" s="68"/>
      <c r="D52" s="68"/>
      <c r="E52" s="68"/>
      <c r="F52" s="68"/>
      <c r="G52" s="68"/>
      <c r="H52" s="68"/>
      <c r="I52" s="68"/>
      <c r="J52" s="68"/>
    </row>
    <row r="53" spans="2:10">
      <c r="B53" s="68"/>
      <c r="C53" s="68"/>
      <c r="D53" s="68"/>
      <c r="E53" s="68"/>
      <c r="F53" s="68"/>
      <c r="G53" s="68"/>
      <c r="H53" s="68"/>
      <c r="I53" s="68"/>
      <c r="J53" s="68"/>
    </row>
    <row r="54" spans="2:10">
      <c r="B54" s="68"/>
      <c r="C54" s="68"/>
      <c r="D54" s="68"/>
      <c r="E54" s="68"/>
      <c r="F54" s="68"/>
      <c r="G54" s="68"/>
      <c r="H54" s="68"/>
      <c r="I54" s="68"/>
      <c r="J54" s="68"/>
    </row>
    <row r="55" spans="2:10">
      <c r="B55" s="68"/>
      <c r="C55" s="68"/>
      <c r="D55" s="68"/>
      <c r="E55" s="68"/>
      <c r="F55" s="68"/>
      <c r="G55" s="68"/>
      <c r="H55" s="68"/>
      <c r="I55" s="68"/>
      <c r="J55" s="68"/>
    </row>
    <row r="56" spans="2:10">
      <c r="B56" s="68"/>
      <c r="C56" s="68"/>
      <c r="D56" s="68"/>
      <c r="E56" s="68"/>
      <c r="F56" s="68"/>
      <c r="G56" s="68"/>
      <c r="H56" s="68"/>
      <c r="I56" s="68"/>
      <c r="J56" s="68"/>
    </row>
    <row r="57" spans="2:10">
      <c r="B57" s="68"/>
      <c r="C57" s="68"/>
      <c r="D57" s="68"/>
      <c r="E57" s="68"/>
      <c r="F57" s="68"/>
      <c r="G57" s="68"/>
      <c r="H57" s="68"/>
      <c r="I57" s="68"/>
      <c r="J57" s="68"/>
    </row>
    <row r="58" spans="2:10">
      <c r="B58" s="68"/>
      <c r="C58" s="68"/>
      <c r="D58" s="68"/>
      <c r="E58" s="68"/>
      <c r="F58" s="68"/>
      <c r="G58" s="68"/>
      <c r="H58" s="68"/>
      <c r="I58" s="68"/>
      <c r="J58" s="68"/>
    </row>
    <row r="59" spans="2:10">
      <c r="B59" s="68"/>
      <c r="C59" s="68"/>
      <c r="D59" s="68"/>
      <c r="E59" s="68"/>
      <c r="F59" s="68"/>
      <c r="G59" s="68"/>
      <c r="H59" s="68"/>
      <c r="I59" s="68"/>
      <c r="J59" s="68"/>
    </row>
    <row r="60" spans="2:10">
      <c r="B60" s="68"/>
      <c r="C60" s="68"/>
      <c r="D60" s="68"/>
      <c r="E60" s="68"/>
      <c r="F60" s="68"/>
      <c r="G60" s="68"/>
      <c r="H60" s="68"/>
      <c r="I60" s="68"/>
      <c r="J60" s="68"/>
    </row>
    <row r="61" spans="2:10">
      <c r="B61" s="68"/>
      <c r="C61" s="68"/>
      <c r="D61" s="68"/>
      <c r="E61" s="68"/>
      <c r="F61" s="68"/>
      <c r="G61" s="68"/>
      <c r="H61" s="68"/>
      <c r="I61" s="68"/>
      <c r="J61" s="68"/>
    </row>
    <row r="62" spans="2:10">
      <c r="B62" s="68"/>
      <c r="C62" s="68"/>
      <c r="D62" s="68"/>
      <c r="E62" s="68"/>
      <c r="F62" s="68"/>
      <c r="G62" s="68"/>
      <c r="H62" s="68"/>
      <c r="I62" s="68"/>
      <c r="J62" s="68"/>
    </row>
    <row r="63" spans="2:10">
      <c r="B63" s="68"/>
      <c r="C63" s="68"/>
      <c r="D63" s="68"/>
      <c r="E63" s="68"/>
      <c r="F63" s="68"/>
      <c r="G63" s="68"/>
      <c r="H63" s="68"/>
      <c r="I63" s="68"/>
      <c r="J63" s="68"/>
    </row>
    <row r="64" spans="2:10">
      <c r="B64" s="68"/>
      <c r="C64" s="68"/>
      <c r="D64" s="68"/>
      <c r="E64" s="68"/>
      <c r="F64" s="68"/>
      <c r="G64" s="68"/>
      <c r="H64" s="68"/>
      <c r="I64" s="68"/>
      <c r="J64" s="68"/>
    </row>
    <row r="65" spans="2:10">
      <c r="B65" s="68"/>
      <c r="C65" s="68"/>
      <c r="D65" s="68"/>
      <c r="E65" s="68"/>
      <c r="F65" s="68"/>
      <c r="G65" s="68"/>
      <c r="H65" s="68"/>
      <c r="I65" s="68"/>
      <c r="J65" s="68"/>
    </row>
    <row r="66" spans="2:10">
      <c r="B66" s="68"/>
      <c r="C66" s="68"/>
      <c r="D66" s="68"/>
      <c r="E66" s="68"/>
      <c r="F66" s="68"/>
      <c r="G66" s="68"/>
      <c r="H66" s="68"/>
      <c r="I66" s="68"/>
      <c r="J66" s="68"/>
    </row>
    <row r="67" spans="2:10">
      <c r="B67" s="68"/>
      <c r="C67" s="68"/>
      <c r="D67" s="68"/>
      <c r="E67" s="68"/>
      <c r="F67" s="68"/>
      <c r="G67" s="68"/>
      <c r="H67" s="68"/>
      <c r="I67" s="68"/>
      <c r="J67" s="68"/>
    </row>
    <row r="68" spans="2:10">
      <c r="B68" s="68"/>
      <c r="C68" s="68"/>
      <c r="D68" s="68"/>
      <c r="E68" s="68"/>
      <c r="F68" s="68"/>
      <c r="G68" s="68"/>
      <c r="H68" s="68"/>
      <c r="I68" s="68"/>
      <c r="J68" s="68"/>
    </row>
    <row r="69" spans="2:10">
      <c r="B69" s="68"/>
      <c r="C69" s="68"/>
      <c r="D69" s="68"/>
      <c r="E69" s="68"/>
      <c r="F69" s="68"/>
      <c r="G69" s="68"/>
      <c r="H69" s="68"/>
      <c r="I69" s="68"/>
      <c r="J69" s="68"/>
    </row>
    <row r="70" spans="2:10">
      <c r="B70" s="68"/>
      <c r="C70" s="68"/>
      <c r="D70" s="68"/>
      <c r="E70" s="68"/>
      <c r="F70" s="68"/>
      <c r="G70" s="68"/>
      <c r="H70" s="68"/>
      <c r="I70" s="68"/>
      <c r="J70" s="68"/>
    </row>
    <row r="71" spans="2:10">
      <c r="B71" s="68"/>
      <c r="C71" s="68"/>
      <c r="D71" s="68"/>
      <c r="E71" s="68"/>
      <c r="F71" s="68"/>
      <c r="G71" s="68"/>
      <c r="H71" s="68"/>
      <c r="I71" s="68"/>
      <c r="J71" s="68"/>
    </row>
    <row r="72" spans="2:10">
      <c r="B72" s="68"/>
      <c r="C72" s="68"/>
      <c r="D72" s="68"/>
      <c r="E72" s="68"/>
      <c r="F72" s="68"/>
      <c r="G72" s="68"/>
      <c r="H72" s="68"/>
      <c r="I72" s="68"/>
      <c r="J72" s="68"/>
    </row>
    <row r="73" spans="2:10">
      <c r="B73" s="68"/>
      <c r="C73" s="68"/>
      <c r="D73" s="68"/>
      <c r="E73" s="68"/>
      <c r="F73" s="68"/>
      <c r="G73" s="68"/>
      <c r="H73" s="68"/>
      <c r="I73" s="68"/>
      <c r="J73" s="68"/>
    </row>
    <row r="74" spans="2:10">
      <c r="B74" s="68"/>
      <c r="C74" s="68"/>
      <c r="D74" s="68"/>
      <c r="E74" s="68"/>
      <c r="F74" s="68"/>
      <c r="G74" s="68"/>
      <c r="H74" s="68"/>
      <c r="I74" s="68"/>
      <c r="J74" s="68"/>
    </row>
    <row r="75" spans="2:10">
      <c r="B75" s="68"/>
      <c r="C75" s="68"/>
      <c r="D75" s="68"/>
      <c r="E75" s="68"/>
      <c r="F75" s="68"/>
      <c r="G75" s="68"/>
      <c r="H75" s="68"/>
      <c r="I75" s="68"/>
      <c r="J75" s="68"/>
    </row>
    <row r="76" spans="2:10">
      <c r="B76" s="68"/>
      <c r="C76" s="68"/>
      <c r="D76" s="68"/>
      <c r="E76" s="68"/>
      <c r="F76" s="68"/>
      <c r="G76" s="68"/>
      <c r="H76" s="68"/>
      <c r="I76" s="68"/>
      <c r="J76" s="68"/>
    </row>
    <row r="77" spans="2:10">
      <c r="B77" s="68"/>
      <c r="C77" s="68"/>
      <c r="D77" s="68"/>
      <c r="E77" s="68"/>
      <c r="F77" s="68"/>
      <c r="G77" s="68"/>
      <c r="H77" s="68"/>
      <c r="I77" s="68"/>
      <c r="J77" s="68"/>
    </row>
    <row r="78" spans="2:10">
      <c r="B78" s="68"/>
      <c r="C78" s="68"/>
      <c r="D78" s="68"/>
      <c r="E78" s="68"/>
      <c r="F78" s="68"/>
      <c r="G78" s="68"/>
      <c r="H78" s="68"/>
      <c r="I78" s="68"/>
      <c r="J78" s="68"/>
    </row>
    <row r="79" spans="2:10">
      <c r="B79" s="68"/>
      <c r="C79" s="68"/>
      <c r="D79" s="68"/>
      <c r="E79" s="68"/>
      <c r="F79" s="68"/>
      <c r="G79" s="68"/>
      <c r="H79" s="68"/>
      <c r="I79" s="68"/>
      <c r="J79" s="68"/>
    </row>
    <row r="80" spans="2:10">
      <c r="B80" s="68"/>
      <c r="C80" s="68"/>
      <c r="D80" s="68"/>
      <c r="E80" s="68"/>
      <c r="F80" s="68"/>
      <c r="G80" s="68"/>
      <c r="H80" s="68"/>
      <c r="I80" s="68"/>
      <c r="J80" s="68"/>
    </row>
    <row r="81" spans="2:10">
      <c r="B81" s="68"/>
      <c r="C81" s="68"/>
      <c r="D81" s="68"/>
      <c r="E81" s="68"/>
      <c r="F81" s="68"/>
      <c r="G81" s="68"/>
      <c r="H81" s="68"/>
      <c r="I81" s="68"/>
      <c r="J81" s="68"/>
    </row>
    <row r="82" spans="2:10">
      <c r="B82" s="68"/>
      <c r="C82" s="68"/>
      <c r="D82" s="68"/>
      <c r="E82" s="68"/>
      <c r="F82" s="68"/>
      <c r="G82" s="68"/>
      <c r="H82" s="68"/>
      <c r="I82" s="68"/>
      <c r="J82" s="68"/>
    </row>
    <row r="83" spans="2:10">
      <c r="B83" s="68"/>
      <c r="C83" s="68"/>
      <c r="D83" s="68"/>
      <c r="E83" s="68"/>
      <c r="F83" s="68"/>
      <c r="G83" s="68"/>
      <c r="H83" s="68"/>
      <c r="I83" s="68"/>
      <c r="J83" s="68"/>
    </row>
    <row r="84" spans="2:10">
      <c r="B84" s="68"/>
      <c r="C84" s="68"/>
      <c r="D84" s="68"/>
      <c r="E84" s="68"/>
      <c r="F84" s="68"/>
      <c r="G84" s="68"/>
      <c r="H84" s="68"/>
      <c r="I84" s="68"/>
      <c r="J84" s="68"/>
    </row>
    <row r="85" spans="2:10">
      <c r="B85" s="68"/>
      <c r="C85" s="68"/>
      <c r="D85" s="68"/>
      <c r="E85" s="68"/>
      <c r="F85" s="68"/>
      <c r="G85" s="68"/>
      <c r="H85" s="68"/>
      <c r="I85" s="68"/>
      <c r="J85" s="68"/>
    </row>
    <row r="86" spans="2:10">
      <c r="B86" s="68"/>
      <c r="C86" s="68"/>
      <c r="D86" s="68"/>
      <c r="E86" s="68"/>
      <c r="F86" s="68"/>
      <c r="G86" s="68"/>
      <c r="H86" s="68"/>
      <c r="I86" s="68"/>
      <c r="J86" s="68"/>
    </row>
    <row r="87" spans="2:10">
      <c r="B87" s="68"/>
      <c r="C87" s="68"/>
      <c r="D87" s="68"/>
      <c r="E87" s="68"/>
      <c r="F87" s="68"/>
      <c r="G87" s="68"/>
      <c r="H87" s="68"/>
      <c r="I87" s="68"/>
      <c r="J87" s="68"/>
    </row>
    <row r="88" spans="2:10">
      <c r="B88" s="68"/>
      <c r="C88" s="68"/>
      <c r="D88" s="68"/>
      <c r="E88" s="68"/>
      <c r="F88" s="68"/>
      <c r="G88" s="68"/>
      <c r="H88" s="68"/>
      <c r="I88" s="68"/>
      <c r="J88" s="68"/>
    </row>
    <row r="89" spans="2:10">
      <c r="B89" s="68"/>
      <c r="C89" s="68"/>
      <c r="D89" s="68"/>
      <c r="E89" s="68"/>
      <c r="F89" s="68"/>
      <c r="G89" s="68"/>
      <c r="H89" s="68"/>
      <c r="I89" s="68"/>
      <c r="J89" s="68"/>
    </row>
    <row r="90" spans="2:10">
      <c r="B90" s="68"/>
      <c r="C90" s="68"/>
      <c r="D90" s="68"/>
      <c r="E90" s="68"/>
      <c r="F90" s="68"/>
      <c r="G90" s="68"/>
      <c r="H90" s="68"/>
      <c r="I90" s="68"/>
      <c r="J90" s="68"/>
    </row>
    <row r="91" spans="2:10">
      <c r="B91" s="68"/>
      <c r="C91" s="68"/>
      <c r="D91" s="68"/>
      <c r="E91" s="68"/>
      <c r="F91" s="68"/>
      <c r="G91" s="68"/>
      <c r="H91" s="68"/>
      <c r="I91" s="68"/>
      <c r="J91" s="68"/>
    </row>
    <row r="92" spans="2:10">
      <c r="B92" s="68"/>
      <c r="C92" s="68"/>
      <c r="D92" s="68"/>
      <c r="E92" s="68"/>
      <c r="F92" s="68"/>
      <c r="G92" s="68"/>
      <c r="H92" s="68"/>
      <c r="I92" s="68"/>
      <c r="J92" s="68"/>
    </row>
    <row r="93" spans="2:10">
      <c r="B93" s="68"/>
      <c r="C93" s="68"/>
      <c r="D93" s="68"/>
      <c r="E93" s="68"/>
      <c r="F93" s="68"/>
      <c r="G93" s="68"/>
      <c r="H93" s="68"/>
      <c r="I93" s="68"/>
      <c r="J93" s="68"/>
    </row>
    <row r="94" spans="2:10">
      <c r="B94" s="68"/>
      <c r="C94" s="68"/>
      <c r="D94" s="68"/>
      <c r="E94" s="68"/>
      <c r="F94" s="68"/>
      <c r="G94" s="68"/>
      <c r="H94" s="68"/>
      <c r="I94" s="68"/>
      <c r="J94" s="68"/>
    </row>
    <row r="95" spans="2:10">
      <c r="B95" s="68"/>
      <c r="C95" s="68"/>
      <c r="D95" s="68"/>
      <c r="E95" s="68"/>
      <c r="F95" s="68"/>
      <c r="G95" s="68"/>
      <c r="H95" s="68"/>
      <c r="I95" s="68"/>
      <c r="J95" s="68"/>
    </row>
    <row r="96" spans="2:10">
      <c r="B96" s="68"/>
      <c r="C96" s="68"/>
      <c r="D96" s="68"/>
      <c r="E96" s="68"/>
      <c r="F96" s="68"/>
      <c r="G96" s="68"/>
      <c r="H96" s="68"/>
      <c r="I96" s="68"/>
      <c r="J96" s="68"/>
    </row>
    <row r="97" spans="2:10">
      <c r="B97" s="68"/>
      <c r="C97" s="68"/>
      <c r="D97" s="68"/>
      <c r="E97" s="68"/>
      <c r="F97" s="68"/>
      <c r="G97" s="68"/>
      <c r="H97" s="68"/>
      <c r="I97" s="68"/>
      <c r="J97" s="68"/>
    </row>
    <row r="98" spans="2:10">
      <c r="B98" s="68"/>
      <c r="C98" s="68"/>
      <c r="D98" s="68"/>
      <c r="E98" s="68"/>
      <c r="F98" s="68"/>
      <c r="G98" s="68"/>
      <c r="H98" s="68"/>
      <c r="I98" s="68"/>
      <c r="J98" s="68"/>
    </row>
    <row r="99" spans="2:10">
      <c r="B99" s="68"/>
      <c r="C99" s="68"/>
      <c r="D99" s="68"/>
      <c r="E99" s="68"/>
      <c r="F99" s="68"/>
      <c r="G99" s="68"/>
      <c r="H99" s="68"/>
      <c r="I99" s="68"/>
      <c r="J99" s="68"/>
    </row>
    <row r="100" spans="2:10">
      <c r="B100" s="68"/>
      <c r="C100" s="68"/>
      <c r="D100" s="68"/>
      <c r="E100" s="68"/>
      <c r="F100" s="68"/>
      <c r="G100" s="68"/>
      <c r="H100" s="68"/>
      <c r="I100" s="68"/>
      <c r="J100" s="68"/>
    </row>
    <row r="101" spans="2:10">
      <c r="B101" s="68"/>
      <c r="C101" s="68"/>
      <c r="D101" s="68"/>
      <c r="E101" s="68"/>
      <c r="F101" s="68"/>
      <c r="G101" s="68"/>
      <c r="H101" s="68"/>
      <c r="I101" s="68"/>
      <c r="J101" s="68"/>
    </row>
    <row r="102" spans="2:10">
      <c r="B102" s="68"/>
      <c r="C102" s="68"/>
      <c r="D102" s="68"/>
      <c r="E102" s="68"/>
      <c r="F102" s="68"/>
      <c r="G102" s="68"/>
      <c r="H102" s="68"/>
      <c r="I102" s="68"/>
      <c r="J102" s="68"/>
    </row>
    <row r="103" spans="2:10">
      <c r="B103" s="68"/>
      <c r="C103" s="68"/>
      <c r="D103" s="68"/>
      <c r="E103" s="68"/>
      <c r="F103" s="68"/>
      <c r="G103" s="68"/>
      <c r="H103" s="68"/>
      <c r="I103" s="68"/>
      <c r="J103" s="68"/>
    </row>
    <row r="104" spans="2:10">
      <c r="B104" s="68"/>
      <c r="C104" s="68"/>
      <c r="D104" s="68"/>
      <c r="E104" s="68"/>
      <c r="F104" s="68"/>
      <c r="G104" s="68"/>
      <c r="H104" s="68"/>
      <c r="I104" s="68"/>
      <c r="J104" s="68"/>
    </row>
    <row r="105" spans="2:10">
      <c r="B105" s="68"/>
      <c r="C105" s="68"/>
      <c r="D105" s="68"/>
      <c r="E105" s="68"/>
      <c r="F105" s="68"/>
      <c r="G105" s="68"/>
      <c r="H105" s="68"/>
      <c r="I105" s="68"/>
      <c r="J105" s="68"/>
    </row>
    <row r="106" spans="2:10">
      <c r="B106" s="68"/>
      <c r="C106" s="68"/>
      <c r="D106" s="68"/>
      <c r="E106" s="68"/>
      <c r="F106" s="68"/>
      <c r="G106" s="68"/>
      <c r="H106" s="68"/>
      <c r="I106" s="68"/>
      <c r="J106" s="68"/>
    </row>
    <row r="107" spans="2:10">
      <c r="B107" s="68"/>
      <c r="C107" s="68"/>
      <c r="D107" s="68"/>
      <c r="E107" s="68"/>
      <c r="F107" s="68"/>
      <c r="G107" s="68"/>
      <c r="H107" s="68"/>
      <c r="I107" s="68"/>
      <c r="J107" s="68"/>
    </row>
    <row r="108" spans="2:10">
      <c r="B108" s="68"/>
      <c r="C108" s="68"/>
      <c r="D108" s="68"/>
      <c r="E108" s="68"/>
      <c r="F108" s="68"/>
      <c r="G108" s="68"/>
      <c r="H108" s="68"/>
      <c r="I108" s="68"/>
      <c r="J108" s="68"/>
    </row>
    <row r="109" spans="2:10">
      <c r="B109" s="68"/>
      <c r="C109" s="68"/>
      <c r="D109" s="68"/>
      <c r="E109" s="68"/>
      <c r="F109" s="68"/>
      <c r="G109" s="68"/>
      <c r="H109" s="68"/>
      <c r="I109" s="68"/>
      <c r="J109" s="68"/>
    </row>
    <row r="110" spans="2:10">
      <c r="B110" s="101"/>
      <c r="C110" s="101"/>
      <c r="D110" s="102"/>
      <c r="E110" s="102"/>
      <c r="F110" s="117"/>
      <c r="G110" s="117"/>
      <c r="H110" s="117"/>
      <c r="I110" s="117"/>
      <c r="J110" s="102"/>
    </row>
    <row r="111" spans="2:10">
      <c r="B111" s="101"/>
      <c r="C111" s="101"/>
      <c r="D111" s="102"/>
      <c r="E111" s="102"/>
      <c r="F111" s="117"/>
      <c r="G111" s="117"/>
      <c r="H111" s="117"/>
      <c r="I111" s="117"/>
      <c r="J111" s="102"/>
    </row>
    <row r="112" spans="2:10">
      <c r="B112" s="101"/>
      <c r="C112" s="101"/>
      <c r="D112" s="102"/>
      <c r="E112" s="102"/>
      <c r="F112" s="117"/>
      <c r="G112" s="117"/>
      <c r="H112" s="117"/>
      <c r="I112" s="117"/>
      <c r="J112" s="102"/>
    </row>
    <row r="113" spans="2:10">
      <c r="B113" s="101"/>
      <c r="C113" s="101"/>
      <c r="D113" s="102"/>
      <c r="E113" s="102"/>
      <c r="F113" s="117"/>
      <c r="G113" s="117"/>
      <c r="H113" s="117"/>
      <c r="I113" s="117"/>
      <c r="J113" s="102"/>
    </row>
    <row r="114" spans="2:10">
      <c r="B114" s="101"/>
      <c r="C114" s="101"/>
      <c r="D114" s="102"/>
      <c r="E114" s="102"/>
      <c r="F114" s="117"/>
      <c r="G114" s="117"/>
      <c r="H114" s="117"/>
      <c r="I114" s="117"/>
      <c r="J114" s="102"/>
    </row>
    <row r="115" spans="2:10">
      <c r="B115" s="101"/>
      <c r="C115" s="101"/>
      <c r="D115" s="102"/>
      <c r="E115" s="102"/>
      <c r="F115" s="117"/>
      <c r="G115" s="117"/>
      <c r="H115" s="117"/>
      <c r="I115" s="117"/>
      <c r="J115" s="102"/>
    </row>
    <row r="116" spans="2:10">
      <c r="B116" s="101"/>
      <c r="C116" s="101"/>
      <c r="D116" s="102"/>
      <c r="E116" s="102"/>
      <c r="F116" s="117"/>
      <c r="G116" s="117"/>
      <c r="H116" s="117"/>
      <c r="I116" s="117"/>
      <c r="J116" s="102"/>
    </row>
    <row r="117" spans="2:10">
      <c r="B117" s="101"/>
      <c r="C117" s="101"/>
      <c r="D117" s="102"/>
      <c r="E117" s="102"/>
      <c r="F117" s="117"/>
      <c r="G117" s="117"/>
      <c r="H117" s="117"/>
      <c r="I117" s="117"/>
      <c r="J117" s="102"/>
    </row>
    <row r="118" spans="2:10">
      <c r="B118" s="101"/>
      <c r="C118" s="101"/>
      <c r="D118" s="102"/>
      <c r="E118" s="102"/>
      <c r="F118" s="117"/>
      <c r="G118" s="117"/>
      <c r="H118" s="117"/>
      <c r="I118" s="117"/>
      <c r="J118" s="102"/>
    </row>
    <row r="119" spans="2:10">
      <c r="B119" s="101"/>
      <c r="C119" s="101"/>
      <c r="D119" s="102"/>
      <c r="E119" s="102"/>
      <c r="F119" s="117"/>
      <c r="G119" s="117"/>
      <c r="H119" s="117"/>
      <c r="I119" s="117"/>
      <c r="J119" s="102"/>
    </row>
    <row r="120" spans="2:10">
      <c r="B120" s="101"/>
      <c r="C120" s="101"/>
      <c r="D120" s="102"/>
      <c r="E120" s="102"/>
      <c r="F120" s="117"/>
      <c r="G120" s="117"/>
      <c r="H120" s="117"/>
      <c r="I120" s="117"/>
      <c r="J120" s="102"/>
    </row>
    <row r="121" spans="2:10">
      <c r="B121" s="101"/>
      <c r="C121" s="101"/>
      <c r="D121" s="102"/>
      <c r="E121" s="102"/>
      <c r="F121" s="117"/>
      <c r="G121" s="117"/>
      <c r="H121" s="117"/>
      <c r="I121" s="117"/>
      <c r="J121" s="102"/>
    </row>
    <row r="122" spans="2:10">
      <c r="B122" s="101"/>
      <c r="C122" s="101"/>
      <c r="D122" s="102"/>
      <c r="E122" s="102"/>
      <c r="F122" s="117"/>
      <c r="G122" s="117"/>
      <c r="H122" s="117"/>
      <c r="I122" s="117"/>
      <c r="J122" s="102"/>
    </row>
    <row r="123" spans="2:10">
      <c r="B123" s="101"/>
      <c r="C123" s="101"/>
      <c r="D123" s="102"/>
      <c r="E123" s="102"/>
      <c r="F123" s="117"/>
      <c r="G123" s="117"/>
      <c r="H123" s="117"/>
      <c r="I123" s="117"/>
      <c r="J123" s="102"/>
    </row>
    <row r="124" spans="2:10">
      <c r="B124" s="101"/>
      <c r="C124" s="101"/>
      <c r="D124" s="102"/>
      <c r="E124" s="102"/>
      <c r="F124" s="117"/>
      <c r="G124" s="117"/>
      <c r="H124" s="117"/>
      <c r="I124" s="117"/>
      <c r="J124" s="102"/>
    </row>
    <row r="125" spans="2:10">
      <c r="B125" s="101"/>
      <c r="C125" s="101"/>
      <c r="D125" s="102"/>
      <c r="E125" s="102"/>
      <c r="F125" s="117"/>
      <c r="G125" s="117"/>
      <c r="H125" s="117"/>
      <c r="I125" s="117"/>
      <c r="J125" s="102"/>
    </row>
    <row r="126" spans="2:10">
      <c r="B126" s="101"/>
      <c r="C126" s="101"/>
      <c r="D126" s="102"/>
      <c r="E126" s="102"/>
      <c r="F126" s="117"/>
      <c r="G126" s="117"/>
      <c r="H126" s="117"/>
      <c r="I126" s="117"/>
      <c r="J126" s="102"/>
    </row>
    <row r="127" spans="2:10">
      <c r="B127" s="101"/>
      <c r="C127" s="101"/>
      <c r="D127" s="102"/>
      <c r="E127" s="102"/>
      <c r="F127" s="117"/>
      <c r="G127" s="117"/>
      <c r="H127" s="117"/>
      <c r="I127" s="117"/>
      <c r="J127" s="102"/>
    </row>
    <row r="128" spans="2:10">
      <c r="B128" s="101"/>
      <c r="C128" s="101"/>
      <c r="D128" s="102"/>
      <c r="E128" s="102"/>
      <c r="F128" s="117"/>
      <c r="G128" s="117"/>
      <c r="H128" s="117"/>
      <c r="I128" s="117"/>
      <c r="J128" s="102"/>
    </row>
    <row r="129" spans="2:10">
      <c r="B129" s="101"/>
      <c r="C129" s="101"/>
      <c r="D129" s="102"/>
      <c r="E129" s="102"/>
      <c r="F129" s="117"/>
      <c r="G129" s="117"/>
      <c r="H129" s="117"/>
      <c r="I129" s="117"/>
      <c r="J129" s="102"/>
    </row>
    <row r="130" spans="2:10">
      <c r="B130" s="101"/>
      <c r="C130" s="101"/>
      <c r="D130" s="102"/>
      <c r="E130" s="102"/>
      <c r="F130" s="117"/>
      <c r="G130" s="117"/>
      <c r="H130" s="117"/>
      <c r="I130" s="117"/>
      <c r="J130" s="102"/>
    </row>
    <row r="131" spans="2:10">
      <c r="B131" s="101"/>
      <c r="C131" s="101"/>
      <c r="D131" s="102"/>
      <c r="E131" s="102"/>
      <c r="F131" s="117"/>
      <c r="G131" s="117"/>
      <c r="H131" s="117"/>
      <c r="I131" s="117"/>
      <c r="J131" s="102"/>
    </row>
    <row r="132" spans="2:10">
      <c r="B132" s="101"/>
      <c r="C132" s="101"/>
      <c r="D132" s="102"/>
      <c r="E132" s="102"/>
      <c r="F132" s="117"/>
      <c r="G132" s="117"/>
      <c r="H132" s="117"/>
      <c r="I132" s="117"/>
      <c r="J132" s="102"/>
    </row>
    <row r="133" spans="2:10">
      <c r="B133" s="101"/>
      <c r="C133" s="101"/>
      <c r="D133" s="102"/>
      <c r="E133" s="102"/>
      <c r="F133" s="117"/>
      <c r="G133" s="117"/>
      <c r="H133" s="117"/>
      <c r="I133" s="117"/>
      <c r="J133" s="102"/>
    </row>
    <row r="134" spans="2:10">
      <c r="B134" s="101"/>
      <c r="C134" s="101"/>
      <c r="D134" s="102"/>
      <c r="E134" s="102"/>
      <c r="F134" s="117"/>
      <c r="G134" s="117"/>
      <c r="H134" s="117"/>
      <c r="I134" s="117"/>
      <c r="J134" s="102"/>
    </row>
    <row r="135" spans="2:10">
      <c r="B135" s="101"/>
      <c r="C135" s="101"/>
      <c r="D135" s="102"/>
      <c r="E135" s="102"/>
      <c r="F135" s="117"/>
      <c r="G135" s="117"/>
      <c r="H135" s="117"/>
      <c r="I135" s="117"/>
      <c r="J135" s="102"/>
    </row>
    <row r="136" spans="2:10">
      <c r="B136" s="101"/>
      <c r="C136" s="101"/>
      <c r="D136" s="102"/>
      <c r="E136" s="102"/>
      <c r="F136" s="117"/>
      <c r="G136" s="117"/>
      <c r="H136" s="117"/>
      <c r="I136" s="117"/>
      <c r="J136" s="102"/>
    </row>
    <row r="137" spans="2:10">
      <c r="B137" s="101"/>
      <c r="C137" s="101"/>
      <c r="D137" s="102"/>
      <c r="E137" s="102"/>
      <c r="F137" s="117"/>
      <c r="G137" s="117"/>
      <c r="H137" s="117"/>
      <c r="I137" s="117"/>
      <c r="J137" s="102"/>
    </row>
    <row r="138" spans="2:10">
      <c r="B138" s="101"/>
      <c r="C138" s="101"/>
      <c r="D138" s="102"/>
      <c r="E138" s="102"/>
      <c r="F138" s="117"/>
      <c r="G138" s="117"/>
      <c r="H138" s="117"/>
      <c r="I138" s="117"/>
      <c r="J138" s="102"/>
    </row>
    <row r="139" spans="2:10">
      <c r="B139" s="101"/>
      <c r="C139" s="101"/>
      <c r="D139" s="102"/>
      <c r="E139" s="102"/>
      <c r="F139" s="117"/>
      <c r="G139" s="117"/>
      <c r="H139" s="117"/>
      <c r="I139" s="117"/>
      <c r="J139" s="102"/>
    </row>
    <row r="140" spans="2:10">
      <c r="B140" s="101"/>
      <c r="C140" s="101"/>
      <c r="D140" s="102"/>
      <c r="E140" s="102"/>
      <c r="F140" s="117"/>
      <c r="G140" s="117"/>
      <c r="H140" s="117"/>
      <c r="I140" s="117"/>
      <c r="J140" s="102"/>
    </row>
    <row r="141" spans="2:10">
      <c r="B141" s="101"/>
      <c r="C141" s="101"/>
      <c r="D141" s="102"/>
      <c r="E141" s="102"/>
      <c r="F141" s="117"/>
      <c r="G141" s="117"/>
      <c r="H141" s="117"/>
      <c r="I141" s="117"/>
      <c r="J141" s="102"/>
    </row>
    <row r="142" spans="2:10">
      <c r="B142" s="101"/>
      <c r="C142" s="101"/>
      <c r="D142" s="102"/>
      <c r="E142" s="102"/>
      <c r="F142" s="117"/>
      <c r="G142" s="117"/>
      <c r="H142" s="117"/>
      <c r="I142" s="117"/>
      <c r="J142" s="102"/>
    </row>
    <row r="143" spans="2:10">
      <c r="B143" s="101"/>
      <c r="C143" s="101"/>
      <c r="D143" s="102"/>
      <c r="E143" s="102"/>
      <c r="F143" s="117"/>
      <c r="G143" s="117"/>
      <c r="H143" s="117"/>
      <c r="I143" s="117"/>
      <c r="J143" s="102"/>
    </row>
    <row r="144" spans="2:10">
      <c r="B144" s="101"/>
      <c r="C144" s="101"/>
      <c r="D144" s="102"/>
      <c r="E144" s="102"/>
      <c r="F144" s="117"/>
      <c r="G144" s="117"/>
      <c r="H144" s="117"/>
      <c r="I144" s="117"/>
      <c r="J144" s="102"/>
    </row>
    <row r="145" spans="2:10">
      <c r="B145" s="101"/>
      <c r="C145" s="101"/>
      <c r="D145" s="102"/>
      <c r="E145" s="102"/>
      <c r="F145" s="117"/>
      <c r="G145" s="117"/>
      <c r="H145" s="117"/>
      <c r="I145" s="117"/>
      <c r="J145" s="102"/>
    </row>
    <row r="146" spans="2:10">
      <c r="B146" s="101"/>
      <c r="C146" s="101"/>
      <c r="D146" s="102"/>
      <c r="E146" s="102"/>
      <c r="F146" s="117"/>
      <c r="G146" s="117"/>
      <c r="H146" s="117"/>
      <c r="I146" s="117"/>
      <c r="J146" s="102"/>
    </row>
    <row r="147" spans="2:10">
      <c r="B147" s="101"/>
      <c r="C147" s="101"/>
      <c r="D147" s="102"/>
      <c r="E147" s="102"/>
      <c r="F147" s="117"/>
      <c r="G147" s="117"/>
      <c r="H147" s="117"/>
      <c r="I147" s="117"/>
      <c r="J147" s="102"/>
    </row>
    <row r="148" spans="2:10">
      <c r="B148" s="101"/>
      <c r="C148" s="101"/>
      <c r="D148" s="102"/>
      <c r="E148" s="102"/>
      <c r="F148" s="117"/>
      <c r="G148" s="117"/>
      <c r="H148" s="117"/>
      <c r="I148" s="117"/>
      <c r="J148" s="102"/>
    </row>
    <row r="149" spans="2:10">
      <c r="B149" s="101"/>
      <c r="C149" s="101"/>
      <c r="D149" s="102"/>
      <c r="E149" s="102"/>
      <c r="F149" s="117"/>
      <c r="G149" s="117"/>
      <c r="H149" s="117"/>
      <c r="I149" s="117"/>
      <c r="J149" s="102"/>
    </row>
    <row r="150" spans="2:10">
      <c r="B150" s="101"/>
      <c r="C150" s="101"/>
      <c r="D150" s="102"/>
      <c r="E150" s="102"/>
      <c r="F150" s="117"/>
      <c r="G150" s="117"/>
      <c r="H150" s="117"/>
      <c r="I150" s="117"/>
      <c r="J150" s="102"/>
    </row>
    <row r="151" spans="2:10">
      <c r="B151" s="101"/>
      <c r="C151" s="101"/>
      <c r="D151" s="102"/>
      <c r="E151" s="102"/>
      <c r="F151" s="117"/>
      <c r="G151" s="117"/>
      <c r="H151" s="117"/>
      <c r="I151" s="117"/>
      <c r="J151" s="102"/>
    </row>
    <row r="152" spans="2:10">
      <c r="B152" s="101"/>
      <c r="C152" s="101"/>
      <c r="D152" s="102"/>
      <c r="E152" s="102"/>
      <c r="F152" s="117"/>
      <c r="G152" s="117"/>
      <c r="H152" s="117"/>
      <c r="I152" s="117"/>
      <c r="J152" s="102"/>
    </row>
    <row r="153" spans="2:10">
      <c r="B153" s="101"/>
      <c r="C153" s="101"/>
      <c r="D153" s="102"/>
      <c r="E153" s="102"/>
      <c r="F153" s="117"/>
      <c r="G153" s="117"/>
      <c r="H153" s="117"/>
      <c r="I153" s="117"/>
      <c r="J153" s="102"/>
    </row>
    <row r="154" spans="2:10">
      <c r="B154" s="101"/>
      <c r="C154" s="101"/>
      <c r="D154" s="102"/>
      <c r="E154" s="102"/>
      <c r="F154" s="117"/>
      <c r="G154" s="117"/>
      <c r="H154" s="117"/>
      <c r="I154" s="117"/>
      <c r="J154" s="102"/>
    </row>
    <row r="155" spans="2:10">
      <c r="B155" s="101"/>
      <c r="C155" s="101"/>
      <c r="D155" s="102"/>
      <c r="E155" s="102"/>
      <c r="F155" s="117"/>
      <c r="G155" s="117"/>
      <c r="H155" s="117"/>
      <c r="I155" s="117"/>
      <c r="J155" s="102"/>
    </row>
    <row r="156" spans="2:10">
      <c r="B156" s="101"/>
      <c r="C156" s="101"/>
      <c r="D156" s="102"/>
      <c r="E156" s="102"/>
      <c r="F156" s="117"/>
      <c r="G156" s="117"/>
      <c r="H156" s="117"/>
      <c r="I156" s="117"/>
      <c r="J156" s="102"/>
    </row>
    <row r="157" spans="2:10">
      <c r="B157" s="101"/>
      <c r="C157" s="101"/>
      <c r="D157" s="102"/>
      <c r="E157" s="102"/>
      <c r="F157" s="117"/>
      <c r="G157" s="117"/>
      <c r="H157" s="117"/>
      <c r="I157" s="117"/>
      <c r="J157" s="102"/>
    </row>
    <row r="158" spans="2:10">
      <c r="B158" s="101"/>
      <c r="C158" s="101"/>
      <c r="D158" s="102"/>
      <c r="E158" s="102"/>
      <c r="F158" s="117"/>
      <c r="G158" s="117"/>
      <c r="H158" s="117"/>
      <c r="I158" s="117"/>
      <c r="J158" s="102"/>
    </row>
    <row r="159" spans="2:10">
      <c r="B159" s="101"/>
      <c r="C159" s="101"/>
      <c r="D159" s="102"/>
      <c r="E159" s="102"/>
      <c r="F159" s="117"/>
      <c r="G159" s="117"/>
      <c r="H159" s="117"/>
      <c r="I159" s="117"/>
      <c r="J159" s="102"/>
    </row>
    <row r="160" spans="2:10">
      <c r="B160" s="101"/>
      <c r="C160" s="101"/>
      <c r="D160" s="102"/>
      <c r="E160" s="102"/>
      <c r="F160" s="117"/>
      <c r="G160" s="117"/>
      <c r="H160" s="117"/>
      <c r="I160" s="117"/>
      <c r="J160" s="102"/>
    </row>
    <row r="161" spans="2:10">
      <c r="B161" s="101"/>
      <c r="C161" s="101"/>
      <c r="D161" s="102"/>
      <c r="E161" s="102"/>
      <c r="F161" s="117"/>
      <c r="G161" s="117"/>
      <c r="H161" s="117"/>
      <c r="I161" s="117"/>
      <c r="J161" s="102"/>
    </row>
    <row r="162" spans="2:10">
      <c r="B162" s="101"/>
      <c r="C162" s="101"/>
      <c r="D162" s="102"/>
      <c r="E162" s="102"/>
      <c r="F162" s="117"/>
      <c r="G162" s="117"/>
      <c r="H162" s="117"/>
      <c r="I162" s="117"/>
      <c r="J162" s="102"/>
    </row>
    <row r="163" spans="2:10">
      <c r="B163" s="101"/>
      <c r="C163" s="101"/>
      <c r="D163" s="102"/>
      <c r="E163" s="102"/>
      <c r="F163" s="117"/>
      <c r="G163" s="117"/>
      <c r="H163" s="117"/>
      <c r="I163" s="117"/>
      <c r="J163" s="102"/>
    </row>
    <row r="164" spans="2:10">
      <c r="B164" s="101"/>
      <c r="C164" s="101"/>
      <c r="D164" s="102"/>
      <c r="E164" s="102"/>
      <c r="F164" s="117"/>
      <c r="G164" s="117"/>
      <c r="H164" s="117"/>
      <c r="I164" s="117"/>
      <c r="J164" s="102"/>
    </row>
    <row r="165" spans="2:10">
      <c r="B165" s="101"/>
      <c r="C165" s="101"/>
      <c r="D165" s="102"/>
      <c r="E165" s="102"/>
      <c r="F165" s="117"/>
      <c r="G165" s="117"/>
      <c r="H165" s="117"/>
      <c r="I165" s="117"/>
      <c r="J165" s="102"/>
    </row>
    <row r="166" spans="2:10">
      <c r="B166" s="101"/>
      <c r="C166" s="101"/>
      <c r="D166" s="102"/>
      <c r="E166" s="102"/>
      <c r="F166" s="117"/>
      <c r="G166" s="117"/>
      <c r="H166" s="117"/>
      <c r="I166" s="117"/>
      <c r="J166" s="102"/>
    </row>
    <row r="167" spans="2:10">
      <c r="B167" s="101"/>
      <c r="C167" s="101"/>
      <c r="D167" s="102"/>
      <c r="E167" s="102"/>
      <c r="F167" s="117"/>
      <c r="G167" s="117"/>
      <c r="H167" s="117"/>
      <c r="I167" s="117"/>
      <c r="J167" s="102"/>
    </row>
    <row r="168" spans="2:10">
      <c r="B168" s="101"/>
      <c r="C168" s="101"/>
      <c r="D168" s="102"/>
      <c r="E168" s="102"/>
      <c r="F168" s="117"/>
      <c r="G168" s="117"/>
      <c r="H168" s="117"/>
      <c r="I168" s="117"/>
      <c r="J168" s="102"/>
    </row>
    <row r="169" spans="2:10">
      <c r="B169" s="101"/>
      <c r="C169" s="101"/>
      <c r="D169" s="102"/>
      <c r="E169" s="102"/>
      <c r="F169" s="117"/>
      <c r="G169" s="117"/>
      <c r="H169" s="117"/>
      <c r="I169" s="117"/>
      <c r="J169" s="102"/>
    </row>
    <row r="170" spans="2:10">
      <c r="B170" s="101"/>
      <c r="C170" s="101"/>
      <c r="D170" s="102"/>
      <c r="E170" s="102"/>
      <c r="F170" s="117"/>
      <c r="G170" s="117"/>
      <c r="H170" s="117"/>
      <c r="I170" s="117"/>
      <c r="J170" s="102"/>
    </row>
    <row r="171" spans="2:10">
      <c r="B171" s="101"/>
      <c r="C171" s="101"/>
      <c r="D171" s="102"/>
      <c r="E171" s="102"/>
      <c r="F171" s="117"/>
      <c r="G171" s="117"/>
      <c r="H171" s="117"/>
      <c r="I171" s="117"/>
      <c r="J171" s="102"/>
    </row>
    <row r="172" spans="2:10">
      <c r="B172" s="101"/>
      <c r="C172" s="101"/>
      <c r="D172" s="102"/>
      <c r="E172" s="102"/>
      <c r="F172" s="117"/>
      <c r="G172" s="117"/>
      <c r="H172" s="117"/>
      <c r="I172" s="117"/>
      <c r="J172" s="102"/>
    </row>
    <row r="173" spans="2:10">
      <c r="B173" s="101"/>
      <c r="C173" s="101"/>
      <c r="D173" s="102"/>
      <c r="E173" s="102"/>
      <c r="F173" s="117"/>
      <c r="G173" s="117"/>
      <c r="H173" s="117"/>
      <c r="I173" s="117"/>
      <c r="J173" s="102"/>
    </row>
    <row r="174" spans="2:10">
      <c r="B174" s="101"/>
      <c r="C174" s="101"/>
      <c r="D174" s="102"/>
      <c r="E174" s="102"/>
      <c r="F174" s="117"/>
      <c r="G174" s="117"/>
      <c r="H174" s="117"/>
      <c r="I174" s="117"/>
      <c r="J174" s="102"/>
    </row>
    <row r="175" spans="2:10">
      <c r="B175" s="101"/>
      <c r="C175" s="101"/>
      <c r="D175" s="102"/>
      <c r="E175" s="102"/>
      <c r="F175" s="117"/>
      <c r="G175" s="117"/>
      <c r="H175" s="117"/>
      <c r="I175" s="117"/>
      <c r="J175" s="102"/>
    </row>
    <row r="176" spans="2:10">
      <c r="B176" s="101"/>
      <c r="C176" s="101"/>
      <c r="D176" s="102"/>
      <c r="E176" s="102"/>
      <c r="F176" s="117"/>
      <c r="G176" s="117"/>
      <c r="H176" s="117"/>
      <c r="I176" s="117"/>
      <c r="J176" s="102"/>
    </row>
    <row r="177" spans="2:10">
      <c r="B177" s="101"/>
      <c r="C177" s="101"/>
      <c r="D177" s="102"/>
      <c r="E177" s="102"/>
      <c r="F177" s="117"/>
      <c r="G177" s="117"/>
      <c r="H177" s="117"/>
      <c r="I177" s="117"/>
      <c r="J177" s="102"/>
    </row>
    <row r="178" spans="2:10">
      <c r="B178" s="101"/>
      <c r="C178" s="101"/>
      <c r="D178" s="102"/>
      <c r="E178" s="102"/>
      <c r="F178" s="117"/>
      <c r="G178" s="117"/>
      <c r="H178" s="117"/>
      <c r="I178" s="117"/>
      <c r="J178" s="102"/>
    </row>
    <row r="179" spans="2:10">
      <c r="B179" s="101"/>
      <c r="C179" s="101"/>
      <c r="D179" s="102"/>
      <c r="E179" s="102"/>
      <c r="F179" s="117"/>
      <c r="G179" s="117"/>
      <c r="H179" s="117"/>
      <c r="I179" s="117"/>
      <c r="J179" s="102"/>
    </row>
    <row r="180" spans="2:10">
      <c r="B180" s="101"/>
      <c r="C180" s="101"/>
      <c r="D180" s="102"/>
      <c r="E180" s="102"/>
      <c r="F180" s="117"/>
      <c r="G180" s="117"/>
      <c r="H180" s="117"/>
      <c r="I180" s="117"/>
      <c r="J180" s="102"/>
    </row>
    <row r="181" spans="2:10">
      <c r="B181" s="101"/>
      <c r="C181" s="101"/>
      <c r="D181" s="102"/>
      <c r="E181" s="102"/>
      <c r="F181" s="117"/>
      <c r="G181" s="117"/>
      <c r="H181" s="117"/>
      <c r="I181" s="117"/>
      <c r="J181" s="102"/>
    </row>
    <row r="182" spans="2:10">
      <c r="B182" s="101"/>
      <c r="C182" s="101"/>
      <c r="D182" s="102"/>
      <c r="E182" s="102"/>
      <c r="F182" s="117"/>
      <c r="G182" s="117"/>
      <c r="H182" s="117"/>
      <c r="I182" s="117"/>
      <c r="J182" s="102"/>
    </row>
    <row r="183" spans="2:10">
      <c r="B183" s="101"/>
      <c r="C183" s="101"/>
      <c r="D183" s="102"/>
      <c r="E183" s="102"/>
      <c r="F183" s="117"/>
      <c r="G183" s="117"/>
      <c r="H183" s="117"/>
      <c r="I183" s="117"/>
      <c r="J183" s="102"/>
    </row>
    <row r="184" spans="2:10">
      <c r="B184" s="101"/>
      <c r="C184" s="101"/>
      <c r="D184" s="102"/>
      <c r="E184" s="102"/>
      <c r="F184" s="117"/>
      <c r="G184" s="117"/>
      <c r="H184" s="117"/>
      <c r="I184" s="117"/>
      <c r="J184" s="102"/>
    </row>
    <row r="185" spans="2:10">
      <c r="B185" s="101"/>
      <c r="C185" s="101"/>
      <c r="D185" s="102"/>
      <c r="E185" s="102"/>
      <c r="F185" s="117"/>
      <c r="G185" s="117"/>
      <c r="H185" s="117"/>
      <c r="I185" s="117"/>
      <c r="J185" s="102"/>
    </row>
    <row r="186" spans="2:10">
      <c r="B186" s="101"/>
      <c r="C186" s="101"/>
      <c r="D186" s="102"/>
      <c r="E186" s="102"/>
      <c r="F186" s="117"/>
      <c r="G186" s="117"/>
      <c r="H186" s="117"/>
      <c r="I186" s="117"/>
      <c r="J186" s="102"/>
    </row>
    <row r="187" spans="2:10">
      <c r="B187" s="101"/>
      <c r="C187" s="101"/>
      <c r="D187" s="102"/>
      <c r="E187" s="102"/>
      <c r="F187" s="117"/>
      <c r="G187" s="117"/>
      <c r="H187" s="117"/>
      <c r="I187" s="117"/>
      <c r="J187" s="102"/>
    </row>
    <row r="188" spans="2:10">
      <c r="B188" s="101"/>
      <c r="C188" s="101"/>
      <c r="D188" s="102"/>
      <c r="E188" s="102"/>
      <c r="F188" s="117"/>
      <c r="G188" s="117"/>
      <c r="H188" s="117"/>
      <c r="I188" s="117"/>
      <c r="J188" s="102"/>
    </row>
    <row r="189" spans="2:10">
      <c r="B189" s="101"/>
      <c r="C189" s="101"/>
      <c r="D189" s="102"/>
      <c r="E189" s="102"/>
      <c r="F189" s="117"/>
      <c r="G189" s="117"/>
      <c r="H189" s="117"/>
      <c r="I189" s="117"/>
      <c r="J189" s="102"/>
    </row>
    <row r="190" spans="2:10">
      <c r="B190" s="101"/>
      <c r="C190" s="101"/>
      <c r="D190" s="102"/>
      <c r="E190" s="102"/>
      <c r="F190" s="117"/>
      <c r="G190" s="117"/>
      <c r="H190" s="117"/>
      <c r="I190" s="117"/>
      <c r="J190" s="102"/>
    </row>
    <row r="191" spans="2:10">
      <c r="B191" s="101"/>
      <c r="C191" s="101"/>
      <c r="D191" s="102"/>
      <c r="E191" s="102"/>
      <c r="F191" s="117"/>
      <c r="G191" s="117"/>
      <c r="H191" s="117"/>
      <c r="I191" s="117"/>
      <c r="J191" s="102"/>
    </row>
    <row r="192" spans="2:10">
      <c r="B192" s="101"/>
      <c r="C192" s="101"/>
      <c r="D192" s="102"/>
      <c r="E192" s="102"/>
      <c r="F192" s="117"/>
      <c r="G192" s="117"/>
      <c r="H192" s="117"/>
      <c r="I192" s="117"/>
      <c r="J192" s="102"/>
    </row>
    <row r="193" spans="2:10">
      <c r="B193" s="101"/>
      <c r="C193" s="101"/>
      <c r="D193" s="102"/>
      <c r="E193" s="102"/>
      <c r="F193" s="117"/>
      <c r="G193" s="117"/>
      <c r="H193" s="117"/>
      <c r="I193" s="117"/>
      <c r="J193" s="102"/>
    </row>
    <row r="194" spans="2:10">
      <c r="B194" s="101"/>
      <c r="C194" s="101"/>
      <c r="D194" s="102"/>
      <c r="E194" s="102"/>
      <c r="F194" s="117"/>
      <c r="G194" s="117"/>
      <c r="H194" s="117"/>
      <c r="I194" s="117"/>
      <c r="J194" s="102"/>
    </row>
    <row r="195" spans="2:10">
      <c r="B195" s="101"/>
      <c r="C195" s="101"/>
      <c r="D195" s="102"/>
      <c r="E195" s="102"/>
      <c r="F195" s="117"/>
      <c r="G195" s="117"/>
      <c r="H195" s="117"/>
      <c r="I195" s="117"/>
      <c r="J195" s="102"/>
    </row>
    <row r="196" spans="2:10">
      <c r="B196" s="101"/>
      <c r="C196" s="101"/>
      <c r="D196" s="102"/>
      <c r="E196" s="102"/>
      <c r="F196" s="117"/>
      <c r="G196" s="117"/>
      <c r="H196" s="117"/>
      <c r="I196" s="117"/>
      <c r="J196" s="102"/>
    </row>
    <row r="197" spans="2:10">
      <c r="B197" s="101"/>
      <c r="C197" s="101"/>
      <c r="D197" s="102"/>
      <c r="E197" s="102"/>
      <c r="F197" s="117"/>
      <c r="G197" s="117"/>
      <c r="H197" s="117"/>
      <c r="I197" s="117"/>
      <c r="J197" s="102"/>
    </row>
    <row r="198" spans="2:10">
      <c r="B198" s="101"/>
      <c r="C198" s="101"/>
      <c r="D198" s="102"/>
      <c r="E198" s="102"/>
      <c r="F198" s="117"/>
      <c r="G198" s="117"/>
      <c r="H198" s="117"/>
      <c r="I198" s="117"/>
      <c r="J198" s="102"/>
    </row>
    <row r="199" spans="2:10">
      <c r="B199" s="101"/>
      <c r="C199" s="101"/>
      <c r="D199" s="102"/>
      <c r="E199" s="102"/>
      <c r="F199" s="117"/>
      <c r="G199" s="117"/>
      <c r="H199" s="117"/>
      <c r="I199" s="117"/>
      <c r="J199" s="102"/>
    </row>
    <row r="200" spans="2:10">
      <c r="B200" s="101"/>
      <c r="C200" s="101"/>
      <c r="D200" s="102"/>
      <c r="E200" s="102"/>
      <c r="F200" s="117"/>
      <c r="G200" s="117"/>
      <c r="H200" s="117"/>
      <c r="I200" s="117"/>
      <c r="J200" s="102"/>
    </row>
    <row r="201" spans="2:10">
      <c r="F201" s="3"/>
      <c r="G201" s="3"/>
      <c r="H201" s="3"/>
      <c r="I201" s="3"/>
    </row>
    <row r="202" spans="2:10">
      <c r="F202" s="3"/>
      <c r="G202" s="3"/>
      <c r="H202" s="3"/>
      <c r="I202" s="3"/>
    </row>
    <row r="203" spans="2:10">
      <c r="F203" s="3"/>
      <c r="G203" s="3"/>
      <c r="H203" s="3"/>
      <c r="I203" s="3"/>
    </row>
    <row r="204" spans="2:10">
      <c r="F204" s="3"/>
      <c r="G204" s="3"/>
      <c r="H204" s="3"/>
      <c r="I204" s="3"/>
    </row>
    <row r="205" spans="2:10">
      <c r="F205" s="3"/>
      <c r="G205" s="3"/>
      <c r="H205" s="3"/>
      <c r="I205" s="3"/>
    </row>
    <row r="206" spans="2:10">
      <c r="F206" s="3"/>
      <c r="G206" s="3"/>
      <c r="H206" s="3"/>
      <c r="I206" s="3"/>
    </row>
    <row r="207" spans="2:10">
      <c r="F207" s="3"/>
      <c r="G207" s="3"/>
      <c r="H207" s="3"/>
      <c r="I207" s="3"/>
    </row>
    <row r="208" spans="2:10">
      <c r="F208" s="3"/>
      <c r="G208" s="3"/>
      <c r="H208" s="3"/>
      <c r="I208" s="3"/>
    </row>
    <row r="209" spans="6:9">
      <c r="F209" s="3"/>
      <c r="G209" s="3"/>
      <c r="H209" s="3"/>
      <c r="I209" s="3"/>
    </row>
    <row r="210" spans="6:9">
      <c r="F210" s="3"/>
      <c r="G210" s="3"/>
      <c r="H210" s="3"/>
      <c r="I210" s="3"/>
    </row>
    <row r="211" spans="6:9">
      <c r="F211" s="3"/>
      <c r="G211" s="3"/>
      <c r="H211" s="3"/>
      <c r="I211" s="3"/>
    </row>
    <row r="212" spans="6:9">
      <c r="F212" s="3"/>
      <c r="G212" s="3"/>
      <c r="H212" s="3"/>
      <c r="I212" s="3"/>
    </row>
    <row r="213" spans="6:9">
      <c r="F213" s="3"/>
      <c r="G213" s="3"/>
      <c r="H213" s="3"/>
      <c r="I213" s="3"/>
    </row>
    <row r="214" spans="6:9">
      <c r="F214" s="3"/>
      <c r="G214" s="3"/>
      <c r="H214" s="3"/>
      <c r="I214" s="3"/>
    </row>
    <row r="215" spans="6:9">
      <c r="F215" s="3"/>
      <c r="G215" s="3"/>
      <c r="H215" s="3"/>
      <c r="I215" s="3"/>
    </row>
    <row r="216" spans="6:9">
      <c r="F216" s="3"/>
      <c r="G216" s="3"/>
      <c r="H216" s="3"/>
      <c r="I216" s="3"/>
    </row>
    <row r="217" spans="6:9">
      <c r="F217" s="3"/>
      <c r="G217" s="3"/>
      <c r="H217" s="3"/>
      <c r="I217" s="3"/>
    </row>
    <row r="218" spans="6:9">
      <c r="F218" s="3"/>
      <c r="G218" s="3"/>
      <c r="H218" s="3"/>
      <c r="I218" s="3"/>
    </row>
    <row r="219" spans="6:9">
      <c r="F219" s="3"/>
      <c r="G219" s="3"/>
      <c r="H219" s="3"/>
      <c r="I219" s="3"/>
    </row>
    <row r="220" spans="6:9">
      <c r="F220" s="3"/>
      <c r="G220" s="3"/>
      <c r="H220" s="3"/>
      <c r="I220" s="3"/>
    </row>
    <row r="221" spans="6:9">
      <c r="F221" s="3"/>
      <c r="G221" s="3"/>
      <c r="H221" s="3"/>
      <c r="I221" s="3"/>
    </row>
    <row r="222" spans="6:9">
      <c r="F222" s="3"/>
      <c r="G222" s="3"/>
      <c r="H222" s="3"/>
      <c r="I222" s="3"/>
    </row>
    <row r="223" spans="6:9">
      <c r="F223" s="3"/>
      <c r="G223" s="3"/>
      <c r="H223" s="3"/>
      <c r="I223" s="3"/>
    </row>
    <row r="224" spans="6:9">
      <c r="F224" s="3"/>
      <c r="G224" s="3"/>
      <c r="H224" s="3"/>
      <c r="I224" s="3"/>
    </row>
    <row r="225" spans="6:9">
      <c r="F225" s="3"/>
      <c r="G225" s="3"/>
      <c r="H225" s="3"/>
      <c r="I225" s="3"/>
    </row>
    <row r="226" spans="6:9">
      <c r="F226" s="3"/>
      <c r="G226" s="3"/>
      <c r="H226" s="3"/>
      <c r="I226" s="3"/>
    </row>
    <row r="227" spans="6:9">
      <c r="F227" s="3"/>
      <c r="G227" s="3"/>
      <c r="H227" s="3"/>
      <c r="I227" s="3"/>
    </row>
    <row r="228" spans="6:9">
      <c r="F228" s="3"/>
      <c r="G228" s="3"/>
      <c r="H228" s="3"/>
      <c r="I228" s="3"/>
    </row>
    <row r="229" spans="6:9">
      <c r="F229" s="3"/>
      <c r="G229" s="3"/>
      <c r="H229" s="3"/>
      <c r="I229" s="3"/>
    </row>
    <row r="230" spans="6:9">
      <c r="F230" s="3"/>
      <c r="G230" s="3"/>
      <c r="H230" s="3"/>
      <c r="I230" s="3"/>
    </row>
    <row r="231" spans="6:9">
      <c r="F231" s="3"/>
      <c r="G231" s="3"/>
      <c r="H231" s="3"/>
      <c r="I231" s="3"/>
    </row>
    <row r="232" spans="6:9">
      <c r="F232" s="3"/>
      <c r="G232" s="3"/>
      <c r="H232" s="3"/>
      <c r="I232" s="3"/>
    </row>
    <row r="233" spans="6:9">
      <c r="F233" s="3"/>
      <c r="G233" s="3"/>
      <c r="H233" s="3"/>
      <c r="I233" s="3"/>
    </row>
    <row r="234" spans="6:9">
      <c r="F234" s="3"/>
      <c r="G234" s="3"/>
      <c r="H234" s="3"/>
      <c r="I234" s="3"/>
    </row>
    <row r="235" spans="6:9">
      <c r="F235" s="3"/>
      <c r="G235" s="3"/>
      <c r="H235" s="3"/>
      <c r="I235" s="3"/>
    </row>
    <row r="236" spans="6:9">
      <c r="F236" s="3"/>
      <c r="G236" s="3"/>
      <c r="H236" s="3"/>
      <c r="I236" s="3"/>
    </row>
    <row r="237" spans="6:9">
      <c r="F237" s="3"/>
      <c r="G237" s="3"/>
      <c r="H237" s="3"/>
      <c r="I237" s="3"/>
    </row>
    <row r="238" spans="6:9">
      <c r="F238" s="3"/>
      <c r="G238" s="3"/>
      <c r="H238" s="3"/>
      <c r="I238" s="3"/>
    </row>
    <row r="239" spans="6:9">
      <c r="F239" s="3"/>
      <c r="G239" s="3"/>
      <c r="H239" s="3"/>
      <c r="I239" s="3"/>
    </row>
    <row r="240" spans="6:9">
      <c r="F240" s="3"/>
      <c r="G240" s="3"/>
      <c r="H240" s="3"/>
      <c r="I240" s="3"/>
    </row>
    <row r="241" spans="6:9">
      <c r="F241" s="3"/>
      <c r="G241" s="3"/>
      <c r="H241" s="3"/>
      <c r="I241" s="3"/>
    </row>
    <row r="242" spans="6:9">
      <c r="F242" s="3"/>
      <c r="G242" s="3"/>
      <c r="H242" s="3"/>
      <c r="I242" s="3"/>
    </row>
    <row r="243" spans="6:9">
      <c r="F243" s="3"/>
      <c r="G243" s="3"/>
      <c r="H243" s="3"/>
      <c r="I243" s="3"/>
    </row>
    <row r="244" spans="6:9">
      <c r="F244" s="3"/>
      <c r="G244" s="3"/>
      <c r="H244" s="3"/>
      <c r="I244" s="3"/>
    </row>
    <row r="245" spans="6:9">
      <c r="F245" s="3"/>
      <c r="G245" s="3"/>
      <c r="H245" s="3"/>
      <c r="I245" s="3"/>
    </row>
    <row r="246" spans="6:9">
      <c r="F246" s="3"/>
      <c r="G246" s="3"/>
      <c r="H246" s="3"/>
      <c r="I246" s="3"/>
    </row>
    <row r="247" spans="6:9">
      <c r="F247" s="3"/>
      <c r="G247" s="3"/>
      <c r="H247" s="3"/>
      <c r="I247" s="3"/>
    </row>
    <row r="248" spans="6:9">
      <c r="F248" s="3"/>
      <c r="G248" s="3"/>
      <c r="H248" s="3"/>
      <c r="I248" s="3"/>
    </row>
    <row r="249" spans="6:9">
      <c r="F249" s="3"/>
      <c r="G249" s="3"/>
      <c r="H249" s="3"/>
      <c r="I249" s="3"/>
    </row>
    <row r="250" spans="6:9">
      <c r="F250" s="3"/>
      <c r="G250" s="3"/>
      <c r="H250" s="3"/>
      <c r="I250" s="3"/>
    </row>
    <row r="251" spans="6:9">
      <c r="F251" s="3"/>
      <c r="G251" s="3"/>
      <c r="H251" s="3"/>
      <c r="I251" s="3"/>
    </row>
    <row r="252" spans="6:9">
      <c r="F252" s="3"/>
      <c r="G252" s="3"/>
      <c r="H252" s="3"/>
      <c r="I252" s="3"/>
    </row>
    <row r="253" spans="6:9">
      <c r="F253" s="3"/>
      <c r="G253" s="3"/>
      <c r="H253" s="3"/>
      <c r="I253" s="3"/>
    </row>
    <row r="254" spans="6:9">
      <c r="F254" s="3"/>
      <c r="G254" s="3"/>
      <c r="H254" s="3"/>
      <c r="I254" s="3"/>
    </row>
    <row r="255" spans="6:9">
      <c r="F255" s="3"/>
      <c r="G255" s="3"/>
      <c r="H255" s="3"/>
      <c r="I255" s="3"/>
    </row>
    <row r="256" spans="6:9">
      <c r="F256" s="3"/>
      <c r="G256" s="3"/>
      <c r="H256" s="3"/>
      <c r="I256" s="3"/>
    </row>
    <row r="257" spans="6:9">
      <c r="F257" s="3"/>
      <c r="G257" s="3"/>
      <c r="H257" s="3"/>
      <c r="I257" s="3"/>
    </row>
    <row r="258" spans="6:9">
      <c r="F258" s="3"/>
      <c r="G258" s="3"/>
      <c r="H258" s="3"/>
      <c r="I258" s="3"/>
    </row>
    <row r="259" spans="6:9">
      <c r="F259" s="3"/>
      <c r="G259" s="3"/>
      <c r="H259" s="3"/>
      <c r="I259" s="3"/>
    </row>
    <row r="260" spans="6:9">
      <c r="F260" s="3"/>
      <c r="G260" s="3"/>
      <c r="H260" s="3"/>
      <c r="I260" s="3"/>
    </row>
    <row r="261" spans="6:9">
      <c r="F261" s="3"/>
      <c r="G261" s="3"/>
      <c r="H261" s="3"/>
      <c r="I261" s="3"/>
    </row>
    <row r="262" spans="6:9">
      <c r="F262" s="3"/>
      <c r="G262" s="3"/>
      <c r="H262" s="3"/>
      <c r="I262" s="3"/>
    </row>
    <row r="263" spans="6:9">
      <c r="F263" s="3"/>
      <c r="G263" s="3"/>
      <c r="H263" s="3"/>
      <c r="I263" s="3"/>
    </row>
    <row r="264" spans="6:9">
      <c r="F264" s="3"/>
      <c r="G264" s="3"/>
      <c r="H264" s="3"/>
      <c r="I264" s="3"/>
    </row>
    <row r="265" spans="6:9">
      <c r="F265" s="3"/>
      <c r="G265" s="3"/>
      <c r="H265" s="3"/>
      <c r="I265" s="3"/>
    </row>
    <row r="266" spans="6:9">
      <c r="F266" s="3"/>
      <c r="G266" s="3"/>
      <c r="H266" s="3"/>
      <c r="I266" s="3"/>
    </row>
    <row r="267" spans="6:9">
      <c r="F267" s="3"/>
      <c r="G267" s="3"/>
      <c r="H267" s="3"/>
      <c r="I267" s="3"/>
    </row>
    <row r="268" spans="6:9">
      <c r="F268" s="3"/>
      <c r="G268" s="3"/>
      <c r="H268" s="3"/>
      <c r="I268" s="3"/>
    </row>
    <row r="269" spans="6:9">
      <c r="F269" s="3"/>
      <c r="G269" s="3"/>
      <c r="H269" s="3"/>
      <c r="I269" s="3"/>
    </row>
    <row r="270" spans="6:9">
      <c r="F270" s="3"/>
      <c r="G270" s="3"/>
      <c r="H270" s="3"/>
      <c r="I270" s="3"/>
    </row>
    <row r="271" spans="6:9">
      <c r="F271" s="3"/>
      <c r="G271" s="3"/>
      <c r="H271" s="3"/>
      <c r="I271" s="3"/>
    </row>
    <row r="272" spans="6:9">
      <c r="F272" s="3"/>
      <c r="G272" s="3"/>
      <c r="H272" s="3"/>
      <c r="I272" s="3"/>
    </row>
    <row r="273" spans="6:9">
      <c r="F273" s="3"/>
      <c r="G273" s="3"/>
      <c r="H273" s="3"/>
      <c r="I273" s="3"/>
    </row>
    <row r="274" spans="6:9">
      <c r="F274" s="3"/>
      <c r="G274" s="3"/>
      <c r="H274" s="3"/>
      <c r="I274" s="3"/>
    </row>
    <row r="275" spans="6:9">
      <c r="F275" s="3"/>
      <c r="G275" s="3"/>
      <c r="H275" s="3"/>
      <c r="I275" s="3"/>
    </row>
    <row r="276" spans="6:9">
      <c r="F276" s="3"/>
      <c r="G276" s="3"/>
      <c r="H276" s="3"/>
      <c r="I276" s="3"/>
    </row>
    <row r="277" spans="6:9">
      <c r="F277" s="3"/>
      <c r="G277" s="3"/>
      <c r="H277" s="3"/>
      <c r="I277" s="3"/>
    </row>
    <row r="278" spans="6:9">
      <c r="F278" s="3"/>
      <c r="G278" s="3"/>
      <c r="H278" s="3"/>
      <c r="I278" s="3"/>
    </row>
    <row r="279" spans="6:9">
      <c r="F279" s="3"/>
      <c r="G279" s="3"/>
      <c r="H279" s="3"/>
      <c r="I279" s="3"/>
    </row>
    <row r="280" spans="6:9">
      <c r="F280" s="3"/>
      <c r="G280" s="3"/>
      <c r="H280" s="3"/>
      <c r="I280" s="3"/>
    </row>
    <row r="281" spans="6:9">
      <c r="F281" s="3"/>
      <c r="G281" s="3"/>
      <c r="H281" s="3"/>
      <c r="I281" s="3"/>
    </row>
    <row r="282" spans="6:9">
      <c r="F282" s="3"/>
      <c r="G282" s="3"/>
      <c r="H282" s="3"/>
      <c r="I282" s="3"/>
    </row>
    <row r="283" spans="6:9">
      <c r="F283" s="3"/>
      <c r="G283" s="3"/>
      <c r="H283" s="3"/>
      <c r="I283" s="3"/>
    </row>
    <row r="284" spans="6:9">
      <c r="F284" s="3"/>
      <c r="G284" s="3"/>
      <c r="H284" s="3"/>
      <c r="I284" s="3"/>
    </row>
    <row r="285" spans="6:9">
      <c r="F285" s="3"/>
      <c r="G285" s="3"/>
      <c r="H285" s="3"/>
      <c r="I285" s="3"/>
    </row>
    <row r="286" spans="6:9">
      <c r="F286" s="3"/>
      <c r="G286" s="3"/>
      <c r="H286" s="3"/>
      <c r="I286" s="3"/>
    </row>
    <row r="287" spans="6:9">
      <c r="F287" s="3"/>
      <c r="G287" s="3"/>
      <c r="H287" s="3"/>
      <c r="I287" s="3"/>
    </row>
    <row r="288" spans="6:9">
      <c r="F288" s="3"/>
      <c r="G288" s="3"/>
      <c r="H288" s="3"/>
      <c r="I288" s="3"/>
    </row>
    <row r="289" spans="6:9">
      <c r="F289" s="3"/>
      <c r="G289" s="3"/>
      <c r="H289" s="3"/>
      <c r="I289" s="3"/>
    </row>
    <row r="290" spans="6:9">
      <c r="F290" s="3"/>
      <c r="G290" s="3"/>
      <c r="H290" s="3"/>
      <c r="I290" s="3"/>
    </row>
    <row r="291" spans="6:9">
      <c r="F291" s="3"/>
      <c r="G291" s="3"/>
      <c r="H291" s="3"/>
      <c r="I291" s="3"/>
    </row>
    <row r="292" spans="6:9">
      <c r="F292" s="3"/>
      <c r="G292" s="3"/>
      <c r="H292" s="3"/>
      <c r="I292" s="3"/>
    </row>
    <row r="293" spans="6:9">
      <c r="F293" s="3"/>
      <c r="G293" s="3"/>
      <c r="H293" s="3"/>
      <c r="I293" s="3"/>
    </row>
    <row r="294" spans="6:9">
      <c r="F294" s="3"/>
      <c r="G294" s="3"/>
      <c r="H294" s="3"/>
      <c r="I294" s="3"/>
    </row>
    <row r="295" spans="6:9">
      <c r="F295" s="3"/>
      <c r="G295" s="3"/>
      <c r="H295" s="3"/>
      <c r="I295" s="3"/>
    </row>
    <row r="296" spans="6:9">
      <c r="F296" s="3"/>
      <c r="G296" s="3"/>
      <c r="H296" s="3"/>
      <c r="I296" s="3"/>
    </row>
    <row r="297" spans="6:9">
      <c r="F297" s="3"/>
      <c r="G297" s="3"/>
      <c r="H297" s="3"/>
      <c r="I297" s="3"/>
    </row>
    <row r="298" spans="6:9">
      <c r="F298" s="3"/>
      <c r="G298" s="3"/>
      <c r="H298" s="3"/>
      <c r="I298" s="3"/>
    </row>
    <row r="299" spans="6:9">
      <c r="F299" s="3"/>
      <c r="G299" s="3"/>
      <c r="H299" s="3"/>
      <c r="I299" s="3"/>
    </row>
    <row r="300" spans="6:9">
      <c r="F300" s="3"/>
      <c r="G300" s="3"/>
      <c r="H300" s="3"/>
      <c r="I300" s="3"/>
    </row>
    <row r="301" spans="6:9">
      <c r="F301" s="3"/>
      <c r="G301" s="3"/>
      <c r="H301" s="3"/>
      <c r="I301" s="3"/>
    </row>
    <row r="302" spans="6:9">
      <c r="F302" s="3"/>
      <c r="G302" s="3"/>
      <c r="H302" s="3"/>
      <c r="I302" s="3"/>
    </row>
    <row r="303" spans="6:9">
      <c r="F303" s="3"/>
      <c r="G303" s="3"/>
      <c r="H303" s="3"/>
      <c r="I303" s="3"/>
    </row>
    <row r="304" spans="6:9">
      <c r="F304" s="3"/>
      <c r="G304" s="3"/>
      <c r="H304" s="3"/>
      <c r="I304" s="3"/>
    </row>
    <row r="305" spans="6:9">
      <c r="F305" s="3"/>
      <c r="G305" s="3"/>
      <c r="H305" s="3"/>
      <c r="I305" s="3"/>
    </row>
    <row r="306" spans="6:9">
      <c r="F306" s="3"/>
      <c r="G306" s="3"/>
      <c r="H306" s="3"/>
      <c r="I306" s="3"/>
    </row>
    <row r="307" spans="6:9">
      <c r="F307" s="3"/>
      <c r="G307" s="3"/>
      <c r="H307" s="3"/>
      <c r="I307" s="3"/>
    </row>
    <row r="308" spans="6:9">
      <c r="F308" s="3"/>
      <c r="G308" s="3"/>
      <c r="H308" s="3"/>
      <c r="I308" s="3"/>
    </row>
    <row r="309" spans="6:9">
      <c r="F309" s="3"/>
      <c r="G309" s="3"/>
      <c r="H309" s="3"/>
      <c r="I309" s="3"/>
    </row>
    <row r="310" spans="6:9">
      <c r="F310" s="3"/>
      <c r="G310" s="3"/>
      <c r="H310" s="3"/>
      <c r="I310" s="3"/>
    </row>
    <row r="311" spans="6:9">
      <c r="F311" s="3"/>
      <c r="G311" s="3"/>
      <c r="H311" s="3"/>
      <c r="I311" s="3"/>
    </row>
    <row r="312" spans="6:9">
      <c r="F312" s="3"/>
      <c r="G312" s="3"/>
      <c r="H312" s="3"/>
      <c r="I312" s="3"/>
    </row>
    <row r="313" spans="6:9">
      <c r="F313" s="3"/>
      <c r="G313" s="3"/>
      <c r="H313" s="3"/>
      <c r="I313" s="3"/>
    </row>
    <row r="314" spans="6:9">
      <c r="F314" s="3"/>
      <c r="G314" s="3"/>
      <c r="H314" s="3"/>
      <c r="I314" s="3"/>
    </row>
    <row r="315" spans="6:9">
      <c r="F315" s="3"/>
      <c r="G315" s="3"/>
      <c r="H315" s="3"/>
      <c r="I315" s="3"/>
    </row>
    <row r="316" spans="6:9">
      <c r="F316" s="3"/>
      <c r="G316" s="3"/>
      <c r="H316" s="3"/>
      <c r="I316" s="3"/>
    </row>
    <row r="317" spans="6:9">
      <c r="F317" s="3"/>
      <c r="G317" s="3"/>
      <c r="H317" s="3"/>
      <c r="I317" s="3"/>
    </row>
    <row r="318" spans="6:9">
      <c r="F318" s="3"/>
      <c r="G318" s="3"/>
      <c r="H318" s="3"/>
      <c r="I318" s="3"/>
    </row>
    <row r="319" spans="6:9">
      <c r="F319" s="3"/>
      <c r="G319" s="3"/>
      <c r="H319" s="3"/>
      <c r="I319" s="3"/>
    </row>
    <row r="320" spans="6:9">
      <c r="F320" s="3"/>
      <c r="G320" s="3"/>
      <c r="H320" s="3"/>
      <c r="I320" s="3"/>
    </row>
    <row r="321" spans="6:9">
      <c r="F321" s="3"/>
      <c r="G321" s="3"/>
      <c r="H321" s="3"/>
      <c r="I321" s="3"/>
    </row>
    <row r="322" spans="6:9">
      <c r="F322" s="3"/>
      <c r="G322" s="3"/>
      <c r="H322" s="3"/>
      <c r="I322" s="3"/>
    </row>
    <row r="323" spans="6:9">
      <c r="F323" s="3"/>
      <c r="G323" s="3"/>
      <c r="H323" s="3"/>
      <c r="I323" s="3"/>
    </row>
    <row r="324" spans="6:9">
      <c r="F324" s="3"/>
      <c r="G324" s="3"/>
      <c r="H324" s="3"/>
      <c r="I324" s="3"/>
    </row>
    <row r="325" spans="6:9">
      <c r="F325" s="3"/>
      <c r="G325" s="3"/>
      <c r="H325" s="3"/>
      <c r="I325" s="3"/>
    </row>
    <row r="326" spans="6:9">
      <c r="F326" s="3"/>
      <c r="G326" s="3"/>
      <c r="H326" s="3"/>
      <c r="I326" s="3"/>
    </row>
    <row r="327" spans="6:9">
      <c r="F327" s="3"/>
      <c r="G327" s="3"/>
      <c r="H327" s="3"/>
      <c r="I327" s="3"/>
    </row>
    <row r="328" spans="6:9">
      <c r="F328" s="3"/>
      <c r="G328" s="3"/>
      <c r="H328" s="3"/>
      <c r="I328" s="3"/>
    </row>
    <row r="329" spans="6:9">
      <c r="F329" s="3"/>
      <c r="G329" s="3"/>
      <c r="H329" s="3"/>
      <c r="I329" s="3"/>
    </row>
    <row r="330" spans="6:9">
      <c r="F330" s="3"/>
      <c r="G330" s="3"/>
      <c r="H330" s="3"/>
      <c r="I330" s="3"/>
    </row>
    <row r="331" spans="6:9">
      <c r="F331" s="3"/>
      <c r="G331" s="3"/>
      <c r="H331" s="3"/>
      <c r="I331" s="3"/>
    </row>
    <row r="332" spans="6:9">
      <c r="F332" s="3"/>
      <c r="G332" s="3"/>
      <c r="H332" s="3"/>
      <c r="I332" s="3"/>
    </row>
    <row r="333" spans="6:9">
      <c r="F333" s="3"/>
      <c r="G333" s="3"/>
      <c r="H333" s="3"/>
      <c r="I333" s="3"/>
    </row>
    <row r="334" spans="6:9">
      <c r="F334" s="3"/>
      <c r="G334" s="3"/>
      <c r="H334" s="3"/>
      <c r="I334" s="3"/>
    </row>
    <row r="335" spans="6:9">
      <c r="F335" s="3"/>
      <c r="G335" s="3"/>
      <c r="H335" s="3"/>
      <c r="I335" s="3"/>
    </row>
    <row r="336" spans="6:9">
      <c r="F336" s="3"/>
      <c r="G336" s="3"/>
      <c r="H336" s="3"/>
      <c r="I336" s="3"/>
    </row>
    <row r="337" spans="6:9">
      <c r="F337" s="3"/>
      <c r="G337" s="3"/>
      <c r="H337" s="3"/>
      <c r="I337" s="3"/>
    </row>
    <row r="338" spans="6:9">
      <c r="F338" s="3"/>
      <c r="G338" s="3"/>
      <c r="H338" s="3"/>
      <c r="I338" s="3"/>
    </row>
    <row r="339" spans="6:9">
      <c r="F339" s="3"/>
      <c r="G339" s="3"/>
      <c r="H339" s="3"/>
      <c r="I339" s="3"/>
    </row>
    <row r="340" spans="6:9">
      <c r="F340" s="3"/>
      <c r="G340" s="3"/>
      <c r="H340" s="3"/>
      <c r="I340" s="3"/>
    </row>
    <row r="341" spans="6:9">
      <c r="F341" s="3"/>
      <c r="G341" s="3"/>
      <c r="H341" s="3"/>
      <c r="I341" s="3"/>
    </row>
    <row r="342" spans="6:9">
      <c r="F342" s="3"/>
      <c r="G342" s="3"/>
      <c r="H342" s="3"/>
      <c r="I342" s="3"/>
    </row>
    <row r="343" spans="6:9">
      <c r="F343" s="3"/>
      <c r="G343" s="3"/>
      <c r="H343" s="3"/>
      <c r="I343" s="3"/>
    </row>
    <row r="344" spans="6:9">
      <c r="F344" s="3"/>
      <c r="G344" s="3"/>
      <c r="H344" s="3"/>
      <c r="I344" s="3"/>
    </row>
    <row r="345" spans="6:9">
      <c r="F345" s="3"/>
      <c r="G345" s="3"/>
      <c r="H345" s="3"/>
      <c r="I345" s="3"/>
    </row>
    <row r="346" spans="6:9">
      <c r="F346" s="3"/>
      <c r="G346" s="3"/>
      <c r="H346" s="3"/>
      <c r="I346" s="3"/>
    </row>
    <row r="347" spans="6:9">
      <c r="F347" s="3"/>
      <c r="G347" s="3"/>
      <c r="H347" s="3"/>
      <c r="I347" s="3"/>
    </row>
    <row r="348" spans="6:9">
      <c r="F348" s="3"/>
      <c r="G348" s="3"/>
      <c r="H348" s="3"/>
      <c r="I348" s="3"/>
    </row>
    <row r="349" spans="6:9">
      <c r="F349" s="3"/>
      <c r="G349" s="3"/>
      <c r="H349" s="3"/>
      <c r="I349" s="3"/>
    </row>
    <row r="350" spans="6:9">
      <c r="F350" s="3"/>
      <c r="G350" s="3"/>
      <c r="H350" s="3"/>
      <c r="I350" s="3"/>
    </row>
    <row r="351" spans="6:9">
      <c r="F351" s="3"/>
      <c r="G351" s="3"/>
      <c r="H351" s="3"/>
      <c r="I351" s="3"/>
    </row>
    <row r="352" spans="6:9">
      <c r="F352" s="3"/>
      <c r="G352" s="3"/>
      <c r="H352" s="3"/>
      <c r="I352" s="3"/>
    </row>
    <row r="353" spans="6:9">
      <c r="F353" s="3"/>
      <c r="G353" s="3"/>
      <c r="H353" s="3"/>
      <c r="I353" s="3"/>
    </row>
    <row r="354" spans="6:9">
      <c r="F354" s="3"/>
      <c r="G354" s="3"/>
      <c r="H354" s="3"/>
      <c r="I354" s="3"/>
    </row>
    <row r="355" spans="6:9">
      <c r="F355" s="3"/>
      <c r="G355" s="3"/>
      <c r="H355" s="3"/>
      <c r="I355" s="3"/>
    </row>
    <row r="356" spans="6:9">
      <c r="F356" s="3"/>
      <c r="G356" s="3"/>
      <c r="H356" s="3"/>
      <c r="I356" s="3"/>
    </row>
    <row r="357" spans="6:9">
      <c r="F357" s="3"/>
      <c r="G357" s="3"/>
      <c r="H357" s="3"/>
      <c r="I357" s="3"/>
    </row>
    <row r="358" spans="6:9">
      <c r="F358" s="3"/>
      <c r="G358" s="3"/>
      <c r="H358" s="3"/>
      <c r="I358" s="3"/>
    </row>
    <row r="359" spans="6:9">
      <c r="F359" s="3"/>
      <c r="G359" s="3"/>
      <c r="H359" s="3"/>
      <c r="I359" s="3"/>
    </row>
    <row r="360" spans="6:9">
      <c r="F360" s="3"/>
      <c r="G360" s="3"/>
      <c r="H360" s="3"/>
      <c r="I360" s="3"/>
    </row>
    <row r="361" spans="6:9">
      <c r="F361" s="3"/>
      <c r="G361" s="3"/>
      <c r="H361" s="3"/>
      <c r="I361" s="3"/>
    </row>
    <row r="362" spans="6:9">
      <c r="F362" s="3"/>
      <c r="G362" s="3"/>
      <c r="H362" s="3"/>
      <c r="I362" s="3"/>
    </row>
    <row r="363" spans="6:9">
      <c r="F363" s="3"/>
      <c r="G363" s="3"/>
      <c r="H363" s="3"/>
      <c r="I363" s="3"/>
    </row>
    <row r="364" spans="6:9">
      <c r="F364" s="3"/>
      <c r="G364" s="3"/>
      <c r="H364" s="3"/>
      <c r="I364" s="3"/>
    </row>
    <row r="365" spans="6:9">
      <c r="F365" s="3"/>
      <c r="G365" s="3"/>
      <c r="H365" s="3"/>
      <c r="I365" s="3"/>
    </row>
    <row r="366" spans="6:9">
      <c r="F366" s="3"/>
      <c r="G366" s="3"/>
      <c r="H366" s="3"/>
      <c r="I366" s="3"/>
    </row>
    <row r="367" spans="6:9">
      <c r="F367" s="3"/>
      <c r="G367" s="3"/>
      <c r="H367" s="3"/>
      <c r="I367" s="3"/>
    </row>
    <row r="368" spans="6:9">
      <c r="F368" s="3"/>
      <c r="G368" s="3"/>
      <c r="H368" s="3"/>
      <c r="I368" s="3"/>
    </row>
    <row r="369" spans="6:9">
      <c r="F369" s="3"/>
      <c r="G369" s="3"/>
      <c r="H369" s="3"/>
      <c r="I369" s="3"/>
    </row>
    <row r="370" spans="6:9">
      <c r="F370" s="3"/>
      <c r="G370" s="3"/>
      <c r="H370" s="3"/>
      <c r="I370" s="3"/>
    </row>
    <row r="371" spans="6:9">
      <c r="F371" s="3"/>
      <c r="G371" s="3"/>
      <c r="H371" s="3"/>
      <c r="I371" s="3"/>
    </row>
    <row r="372" spans="6:9">
      <c r="F372" s="3"/>
      <c r="G372" s="3"/>
      <c r="H372" s="3"/>
      <c r="I372" s="3"/>
    </row>
    <row r="373" spans="6:9">
      <c r="F373" s="3"/>
      <c r="G373" s="3"/>
      <c r="H373" s="3"/>
      <c r="I373" s="3"/>
    </row>
    <row r="374" spans="6:9">
      <c r="F374" s="3"/>
      <c r="G374" s="3"/>
      <c r="H374" s="3"/>
      <c r="I374" s="3"/>
    </row>
    <row r="375" spans="6:9">
      <c r="F375" s="3"/>
      <c r="G375" s="3"/>
      <c r="H375" s="3"/>
      <c r="I375" s="3"/>
    </row>
    <row r="376" spans="6:9">
      <c r="F376" s="3"/>
      <c r="G376" s="3"/>
      <c r="H376" s="3"/>
      <c r="I376" s="3"/>
    </row>
    <row r="377" spans="6:9">
      <c r="F377" s="3"/>
      <c r="G377" s="3"/>
      <c r="H377" s="3"/>
      <c r="I377" s="3"/>
    </row>
    <row r="378" spans="6:9">
      <c r="F378" s="3"/>
      <c r="G378" s="3"/>
      <c r="H378" s="3"/>
      <c r="I378" s="3"/>
    </row>
    <row r="379" spans="6:9">
      <c r="F379" s="3"/>
      <c r="G379" s="3"/>
      <c r="H379" s="3"/>
      <c r="I379" s="3"/>
    </row>
    <row r="380" spans="6:9">
      <c r="F380" s="3"/>
      <c r="G380" s="3"/>
      <c r="H380" s="3"/>
      <c r="I380" s="3"/>
    </row>
    <row r="381" spans="6:9">
      <c r="F381" s="3"/>
      <c r="G381" s="3"/>
      <c r="H381" s="3"/>
      <c r="I381" s="3"/>
    </row>
    <row r="382" spans="6:9">
      <c r="F382" s="3"/>
      <c r="G382" s="3"/>
      <c r="H382" s="3"/>
      <c r="I382" s="3"/>
    </row>
    <row r="383" spans="6:9">
      <c r="F383" s="3"/>
      <c r="G383" s="3"/>
      <c r="H383" s="3"/>
      <c r="I383" s="3"/>
    </row>
    <row r="384" spans="6:9">
      <c r="F384" s="3"/>
      <c r="G384" s="3"/>
      <c r="H384" s="3"/>
      <c r="I384" s="3"/>
    </row>
    <row r="385" spans="6:9">
      <c r="F385" s="3"/>
      <c r="G385" s="3"/>
      <c r="H385" s="3"/>
      <c r="I385" s="3"/>
    </row>
    <row r="386" spans="6:9">
      <c r="F386" s="3"/>
      <c r="G386" s="3"/>
      <c r="H386" s="3"/>
      <c r="I386" s="3"/>
    </row>
    <row r="387" spans="6:9">
      <c r="F387" s="3"/>
      <c r="G387" s="3"/>
      <c r="H387" s="3"/>
      <c r="I387" s="3"/>
    </row>
    <row r="388" spans="6:9">
      <c r="F388" s="3"/>
      <c r="G388" s="3"/>
      <c r="H388" s="3"/>
      <c r="I388" s="3"/>
    </row>
    <row r="389" spans="6:9">
      <c r="F389" s="3"/>
      <c r="G389" s="3"/>
      <c r="H389" s="3"/>
      <c r="I389" s="3"/>
    </row>
    <row r="390" spans="6:9">
      <c r="F390" s="3"/>
      <c r="G390" s="3"/>
      <c r="H390" s="3"/>
      <c r="I390" s="3"/>
    </row>
    <row r="391" spans="6:9">
      <c r="F391" s="3"/>
      <c r="G391" s="3"/>
      <c r="H391" s="3"/>
      <c r="I391" s="3"/>
    </row>
    <row r="392" spans="6:9">
      <c r="F392" s="3"/>
      <c r="G392" s="3"/>
      <c r="H392" s="3"/>
      <c r="I392" s="3"/>
    </row>
    <row r="393" spans="6:9">
      <c r="F393" s="3"/>
      <c r="G393" s="3"/>
      <c r="H393" s="3"/>
      <c r="I393" s="3"/>
    </row>
    <row r="394" spans="6:9">
      <c r="F394" s="3"/>
      <c r="G394" s="3"/>
      <c r="H394" s="3"/>
      <c r="I394" s="3"/>
    </row>
    <row r="395" spans="6:9">
      <c r="F395" s="3"/>
      <c r="G395" s="3"/>
      <c r="H395" s="3"/>
      <c r="I395" s="3"/>
    </row>
    <row r="396" spans="6:9">
      <c r="F396" s="3"/>
      <c r="G396" s="3"/>
      <c r="H396" s="3"/>
      <c r="I396" s="3"/>
    </row>
    <row r="397" spans="6:9">
      <c r="F397" s="3"/>
      <c r="G397" s="3"/>
      <c r="H397" s="3"/>
      <c r="I397" s="3"/>
    </row>
    <row r="398" spans="6:9">
      <c r="F398" s="3"/>
      <c r="G398" s="3"/>
      <c r="H398" s="3"/>
      <c r="I398" s="3"/>
    </row>
    <row r="399" spans="6:9">
      <c r="F399" s="3"/>
      <c r="G399" s="3"/>
      <c r="H399" s="3"/>
      <c r="I399" s="3"/>
    </row>
    <row r="400" spans="6:9">
      <c r="F400" s="3"/>
      <c r="G400" s="3"/>
      <c r="H400" s="3"/>
      <c r="I400" s="3"/>
    </row>
    <row r="401" spans="6:9">
      <c r="F401" s="3"/>
      <c r="G401" s="3"/>
      <c r="H401" s="3"/>
      <c r="I401" s="3"/>
    </row>
    <row r="402" spans="6:9">
      <c r="F402" s="3"/>
      <c r="G402" s="3"/>
      <c r="H402" s="3"/>
      <c r="I402" s="3"/>
    </row>
    <row r="403" spans="6:9">
      <c r="F403" s="3"/>
      <c r="G403" s="3"/>
      <c r="H403" s="3"/>
      <c r="I403" s="3"/>
    </row>
    <row r="404" spans="6:9">
      <c r="F404" s="3"/>
      <c r="G404" s="3"/>
      <c r="H404" s="3"/>
      <c r="I404" s="3"/>
    </row>
    <row r="405" spans="6:9">
      <c r="F405" s="3"/>
      <c r="G405" s="3"/>
      <c r="H405" s="3"/>
      <c r="I405" s="3"/>
    </row>
    <row r="406" spans="6:9">
      <c r="F406" s="3"/>
      <c r="G406" s="3"/>
      <c r="H406" s="3"/>
      <c r="I406" s="3"/>
    </row>
    <row r="407" spans="6:9">
      <c r="F407" s="3"/>
      <c r="G407" s="3"/>
      <c r="H407" s="3"/>
      <c r="I407" s="3"/>
    </row>
    <row r="408" spans="6:9">
      <c r="F408" s="3"/>
      <c r="G408" s="3"/>
      <c r="H408" s="3"/>
      <c r="I408" s="3"/>
    </row>
    <row r="409" spans="6:9">
      <c r="F409" s="3"/>
      <c r="G409" s="3"/>
      <c r="H409" s="3"/>
      <c r="I409" s="3"/>
    </row>
    <row r="410" spans="6:9">
      <c r="F410" s="3"/>
      <c r="G410" s="3"/>
      <c r="H410" s="3"/>
      <c r="I410" s="3"/>
    </row>
    <row r="411" spans="6:9">
      <c r="F411" s="3"/>
      <c r="G411" s="3"/>
      <c r="H411" s="3"/>
      <c r="I411" s="3"/>
    </row>
    <row r="412" spans="6:9">
      <c r="F412" s="3"/>
      <c r="G412" s="3"/>
      <c r="H412" s="3"/>
      <c r="I412" s="3"/>
    </row>
    <row r="413" spans="6:9">
      <c r="F413" s="3"/>
      <c r="G413" s="3"/>
      <c r="H413" s="3"/>
      <c r="I413" s="3"/>
    </row>
    <row r="414" spans="6:9">
      <c r="F414" s="3"/>
      <c r="G414" s="3"/>
      <c r="H414" s="3"/>
      <c r="I414" s="3"/>
    </row>
    <row r="415" spans="6:9">
      <c r="F415" s="3"/>
      <c r="G415" s="3"/>
      <c r="H415" s="3"/>
      <c r="I415" s="3"/>
    </row>
    <row r="416" spans="6:9">
      <c r="F416" s="3"/>
      <c r="G416" s="3"/>
      <c r="H416" s="3"/>
      <c r="I416" s="3"/>
    </row>
    <row r="417" spans="6:9">
      <c r="F417" s="3"/>
      <c r="G417" s="3"/>
      <c r="H417" s="3"/>
      <c r="I417" s="3"/>
    </row>
    <row r="418" spans="6:9">
      <c r="F418" s="3"/>
      <c r="G418" s="3"/>
      <c r="H418" s="3"/>
      <c r="I418" s="3"/>
    </row>
    <row r="419" spans="6:9">
      <c r="F419" s="3"/>
      <c r="G419" s="3"/>
      <c r="H419" s="3"/>
      <c r="I419" s="3"/>
    </row>
    <row r="420" spans="6:9">
      <c r="F420" s="3"/>
      <c r="G420" s="3"/>
      <c r="H420" s="3"/>
      <c r="I420" s="3"/>
    </row>
    <row r="421" spans="6:9">
      <c r="F421" s="3"/>
      <c r="G421" s="3"/>
      <c r="H421" s="3"/>
      <c r="I421" s="3"/>
    </row>
    <row r="422" spans="6:9">
      <c r="F422" s="3"/>
      <c r="G422" s="3"/>
      <c r="H422" s="3"/>
      <c r="I422" s="3"/>
    </row>
    <row r="423" spans="6:9">
      <c r="F423" s="3"/>
      <c r="G423" s="3"/>
      <c r="H423" s="3"/>
      <c r="I423" s="3"/>
    </row>
    <row r="424" spans="6:9">
      <c r="F424" s="3"/>
      <c r="G424" s="3"/>
      <c r="H424" s="3"/>
      <c r="I424" s="3"/>
    </row>
    <row r="425" spans="6:9">
      <c r="F425" s="3"/>
      <c r="G425" s="3"/>
      <c r="H425" s="3"/>
      <c r="I425" s="3"/>
    </row>
    <row r="426" spans="6:9">
      <c r="F426" s="3"/>
      <c r="G426" s="3"/>
      <c r="H426" s="3"/>
      <c r="I426" s="3"/>
    </row>
    <row r="427" spans="6:9">
      <c r="F427" s="3"/>
      <c r="G427" s="3"/>
      <c r="H427" s="3"/>
      <c r="I427" s="3"/>
    </row>
    <row r="428" spans="6:9">
      <c r="F428" s="3"/>
      <c r="G428" s="3"/>
      <c r="H428" s="3"/>
      <c r="I428" s="3"/>
    </row>
    <row r="429" spans="6:9">
      <c r="F429" s="3"/>
      <c r="G429" s="3"/>
      <c r="H429" s="3"/>
      <c r="I429" s="3"/>
    </row>
    <row r="430" spans="6:9">
      <c r="F430" s="3"/>
      <c r="G430" s="3"/>
      <c r="H430" s="3"/>
      <c r="I430" s="3"/>
    </row>
    <row r="431" spans="6:9">
      <c r="F431" s="3"/>
      <c r="G431" s="3"/>
      <c r="H431" s="3"/>
      <c r="I431" s="3"/>
    </row>
    <row r="432" spans="6:9">
      <c r="F432" s="3"/>
      <c r="G432" s="3"/>
      <c r="H432" s="3"/>
      <c r="I432" s="3"/>
    </row>
    <row r="433" spans="6:9">
      <c r="F433" s="3"/>
      <c r="G433" s="3"/>
      <c r="H433" s="3"/>
      <c r="I433" s="3"/>
    </row>
    <row r="434" spans="6:9">
      <c r="F434" s="3"/>
      <c r="G434" s="3"/>
      <c r="H434" s="3"/>
      <c r="I434" s="3"/>
    </row>
    <row r="435" spans="6:9">
      <c r="F435" s="3"/>
      <c r="G435" s="3"/>
      <c r="H435" s="3"/>
      <c r="I435" s="3"/>
    </row>
    <row r="436" spans="6:9">
      <c r="F436" s="3"/>
      <c r="G436" s="3"/>
      <c r="H436" s="3"/>
      <c r="I436" s="3"/>
    </row>
    <row r="437" spans="6:9">
      <c r="F437" s="3"/>
      <c r="G437" s="3"/>
      <c r="H437" s="3"/>
      <c r="I437" s="3"/>
    </row>
    <row r="438" spans="6:9">
      <c r="F438" s="3"/>
      <c r="G438" s="3"/>
      <c r="H438" s="3"/>
      <c r="I438" s="3"/>
    </row>
    <row r="439" spans="6:9">
      <c r="F439" s="3"/>
      <c r="G439" s="3"/>
      <c r="H439" s="3"/>
      <c r="I439" s="3"/>
    </row>
    <row r="440" spans="6:9">
      <c r="F440" s="3"/>
      <c r="G440" s="3"/>
      <c r="H440" s="3"/>
      <c r="I440" s="3"/>
    </row>
    <row r="441" spans="6:9">
      <c r="F441" s="3"/>
      <c r="G441" s="3"/>
      <c r="H441" s="3"/>
      <c r="I441" s="3"/>
    </row>
    <row r="442" spans="6:9">
      <c r="F442" s="3"/>
      <c r="G442" s="3"/>
      <c r="H442" s="3"/>
      <c r="I442" s="3"/>
    </row>
    <row r="443" spans="6:9">
      <c r="F443" s="3"/>
      <c r="G443" s="3"/>
      <c r="H443" s="3"/>
      <c r="I443" s="3"/>
    </row>
    <row r="444" spans="6:9">
      <c r="F444" s="3"/>
      <c r="G444" s="3"/>
      <c r="H444" s="3"/>
      <c r="I444" s="3"/>
    </row>
    <row r="445" spans="6:9">
      <c r="F445" s="3"/>
      <c r="G445" s="3"/>
      <c r="H445" s="3"/>
      <c r="I445" s="3"/>
    </row>
    <row r="446" spans="6:9">
      <c r="F446" s="3"/>
      <c r="G446" s="3"/>
      <c r="H446" s="3"/>
      <c r="I446" s="3"/>
    </row>
    <row r="447" spans="6:9">
      <c r="F447" s="3"/>
      <c r="G447" s="3"/>
      <c r="H447" s="3"/>
      <c r="I447" s="3"/>
    </row>
    <row r="448" spans="6:9">
      <c r="F448" s="3"/>
      <c r="G448" s="3"/>
      <c r="H448" s="3"/>
      <c r="I448" s="3"/>
    </row>
    <row r="449" spans="6:9">
      <c r="F449" s="3"/>
      <c r="G449" s="3"/>
      <c r="H449" s="3"/>
      <c r="I449" s="3"/>
    </row>
    <row r="450" spans="6:9">
      <c r="F450" s="3"/>
      <c r="G450" s="3"/>
      <c r="H450" s="3"/>
      <c r="I450" s="3"/>
    </row>
    <row r="451" spans="6:9">
      <c r="F451" s="3"/>
      <c r="G451" s="3"/>
      <c r="H451" s="3"/>
      <c r="I451" s="3"/>
    </row>
    <row r="452" spans="6:9">
      <c r="F452" s="3"/>
      <c r="G452" s="3"/>
      <c r="H452" s="3"/>
      <c r="I452" s="3"/>
    </row>
    <row r="453" spans="6:9">
      <c r="F453" s="3"/>
      <c r="G453" s="3"/>
      <c r="H453" s="3"/>
      <c r="I453" s="3"/>
    </row>
    <row r="454" spans="6:9">
      <c r="F454" s="3"/>
      <c r="G454" s="3"/>
      <c r="H454" s="3"/>
      <c r="I454" s="3"/>
    </row>
    <row r="455" spans="6:9">
      <c r="F455" s="3"/>
      <c r="G455" s="3"/>
      <c r="H455" s="3"/>
      <c r="I455" s="3"/>
    </row>
    <row r="456" spans="6:9">
      <c r="F456" s="3"/>
      <c r="G456" s="3"/>
      <c r="H456" s="3"/>
      <c r="I456" s="3"/>
    </row>
    <row r="457" spans="6:9">
      <c r="F457" s="3"/>
      <c r="G457" s="3"/>
      <c r="H457" s="3"/>
      <c r="I457" s="3"/>
    </row>
    <row r="458" spans="6:9">
      <c r="F458" s="3"/>
      <c r="G458" s="3"/>
      <c r="H458" s="3"/>
      <c r="I458" s="3"/>
    </row>
    <row r="459" spans="6:9">
      <c r="F459" s="3"/>
      <c r="G459" s="3"/>
      <c r="H459" s="3"/>
      <c r="I459" s="3"/>
    </row>
    <row r="460" spans="6:9">
      <c r="F460" s="3"/>
      <c r="G460" s="3"/>
      <c r="H460" s="3"/>
      <c r="I460" s="3"/>
    </row>
    <row r="461" spans="6:9">
      <c r="F461" s="3"/>
      <c r="G461" s="3"/>
      <c r="H461" s="3"/>
      <c r="I461" s="3"/>
    </row>
    <row r="462" spans="6:9">
      <c r="F462" s="3"/>
      <c r="G462" s="3"/>
      <c r="H462" s="3"/>
      <c r="I462" s="3"/>
    </row>
    <row r="463" spans="6:9">
      <c r="F463" s="3"/>
      <c r="G463" s="3"/>
      <c r="H463" s="3"/>
      <c r="I463" s="3"/>
    </row>
    <row r="464" spans="6:9">
      <c r="F464" s="3"/>
      <c r="G464" s="3"/>
      <c r="H464" s="3"/>
      <c r="I464" s="3"/>
    </row>
    <row r="465" spans="6:9">
      <c r="F465" s="3"/>
      <c r="G465" s="3"/>
      <c r="H465" s="3"/>
      <c r="I465" s="3"/>
    </row>
    <row r="466" spans="6:9">
      <c r="F466" s="3"/>
      <c r="G466" s="3"/>
      <c r="H466" s="3"/>
      <c r="I466" s="3"/>
    </row>
    <row r="467" spans="6:9">
      <c r="F467" s="3"/>
      <c r="G467" s="3"/>
      <c r="H467" s="3"/>
      <c r="I467" s="3"/>
    </row>
    <row r="468" spans="6:9">
      <c r="F468" s="3"/>
      <c r="G468" s="3"/>
      <c r="H468" s="3"/>
      <c r="I468" s="3"/>
    </row>
    <row r="469" spans="6:9">
      <c r="F469" s="3"/>
      <c r="G469" s="3"/>
      <c r="H469" s="3"/>
      <c r="I469" s="3"/>
    </row>
    <row r="470" spans="6:9">
      <c r="F470" s="3"/>
      <c r="G470" s="3"/>
      <c r="H470" s="3"/>
      <c r="I470" s="3"/>
    </row>
    <row r="471" spans="6:9">
      <c r="F471" s="3"/>
      <c r="G471" s="3"/>
      <c r="H471" s="3"/>
      <c r="I471" s="3"/>
    </row>
    <row r="472" spans="6:9">
      <c r="F472" s="3"/>
      <c r="G472" s="3"/>
      <c r="H472" s="3"/>
      <c r="I472" s="3"/>
    </row>
    <row r="473" spans="6:9">
      <c r="F473" s="3"/>
      <c r="G473" s="3"/>
      <c r="H473" s="3"/>
      <c r="I473" s="3"/>
    </row>
    <row r="474" spans="6:9">
      <c r="F474" s="3"/>
      <c r="G474" s="3"/>
      <c r="H474" s="3"/>
      <c r="I474" s="3"/>
    </row>
    <row r="475" spans="6:9">
      <c r="F475" s="3"/>
      <c r="G475" s="3"/>
      <c r="H475" s="3"/>
      <c r="I475" s="3"/>
    </row>
    <row r="476" spans="6:9">
      <c r="F476" s="3"/>
      <c r="G476" s="3"/>
      <c r="H476" s="3"/>
      <c r="I476" s="3"/>
    </row>
    <row r="477" spans="6:9">
      <c r="F477" s="3"/>
      <c r="G477" s="3"/>
      <c r="H477" s="3"/>
      <c r="I477" s="3"/>
    </row>
    <row r="478" spans="6:9">
      <c r="F478" s="3"/>
      <c r="G478" s="3"/>
      <c r="H478" s="3"/>
      <c r="I478" s="3"/>
    </row>
    <row r="479" spans="6:9">
      <c r="F479" s="3"/>
      <c r="G479" s="3"/>
      <c r="H479" s="3"/>
      <c r="I479" s="3"/>
    </row>
    <row r="480" spans="6:9">
      <c r="F480" s="3"/>
      <c r="G480" s="3"/>
      <c r="H480" s="3"/>
      <c r="I480" s="3"/>
    </row>
    <row r="481" spans="6:9">
      <c r="F481" s="3"/>
      <c r="G481" s="3"/>
      <c r="H481" s="3"/>
      <c r="I481" s="3"/>
    </row>
    <row r="482" spans="6:9">
      <c r="F482" s="3"/>
      <c r="G482" s="3"/>
      <c r="H482" s="3"/>
      <c r="I482" s="3"/>
    </row>
    <row r="483" spans="6:9">
      <c r="F483" s="3"/>
      <c r="G483" s="3"/>
      <c r="H483" s="3"/>
      <c r="I483" s="3"/>
    </row>
    <row r="484" spans="6:9">
      <c r="F484" s="3"/>
      <c r="G484" s="3"/>
      <c r="H484" s="3"/>
      <c r="I484" s="3"/>
    </row>
    <row r="485" spans="6:9">
      <c r="F485" s="3"/>
      <c r="G485" s="3"/>
      <c r="H485" s="3"/>
      <c r="I485" s="3"/>
    </row>
    <row r="486" spans="6:9">
      <c r="F486" s="3"/>
      <c r="G486" s="3"/>
      <c r="H486" s="3"/>
      <c r="I486" s="3"/>
    </row>
    <row r="487" spans="6:9">
      <c r="F487" s="3"/>
      <c r="G487" s="3"/>
      <c r="H487" s="3"/>
      <c r="I487" s="3"/>
    </row>
    <row r="488" spans="6:9">
      <c r="F488" s="3"/>
      <c r="G488" s="3"/>
      <c r="H488" s="3"/>
      <c r="I488" s="3"/>
    </row>
    <row r="489" spans="6:9">
      <c r="F489" s="3"/>
      <c r="G489" s="3"/>
      <c r="H489" s="3"/>
      <c r="I489" s="3"/>
    </row>
    <row r="490" spans="6:9">
      <c r="F490" s="3"/>
      <c r="G490" s="3"/>
      <c r="H490" s="3"/>
      <c r="I490" s="3"/>
    </row>
    <row r="491" spans="6:9">
      <c r="F491" s="3"/>
      <c r="G491" s="3"/>
      <c r="H491" s="3"/>
      <c r="I491" s="3"/>
    </row>
    <row r="492" spans="6:9">
      <c r="F492" s="3"/>
      <c r="G492" s="3"/>
      <c r="H492" s="3"/>
      <c r="I492" s="3"/>
    </row>
    <row r="493" spans="6:9">
      <c r="F493" s="3"/>
      <c r="G493" s="3"/>
      <c r="H493" s="3"/>
      <c r="I493" s="3"/>
    </row>
    <row r="494" spans="6:9">
      <c r="F494" s="3"/>
      <c r="G494" s="3"/>
      <c r="H494" s="3"/>
      <c r="I494" s="3"/>
    </row>
    <row r="495" spans="6:9">
      <c r="F495" s="3"/>
      <c r="G495" s="3"/>
      <c r="H495" s="3"/>
      <c r="I495" s="3"/>
    </row>
    <row r="496" spans="6:9">
      <c r="F496" s="3"/>
      <c r="G496" s="3"/>
      <c r="H496" s="3"/>
      <c r="I496" s="3"/>
    </row>
    <row r="497" spans="6:9">
      <c r="F497" s="3"/>
      <c r="G497" s="3"/>
      <c r="H497" s="3"/>
      <c r="I497" s="3"/>
    </row>
    <row r="498" spans="6:9">
      <c r="F498" s="3"/>
      <c r="G498" s="3"/>
      <c r="H498" s="3"/>
      <c r="I498" s="3"/>
    </row>
    <row r="499" spans="6:9">
      <c r="F499" s="3"/>
      <c r="G499" s="3"/>
      <c r="H499" s="3"/>
      <c r="I499" s="3"/>
    </row>
    <row r="500" spans="6:9">
      <c r="F500" s="3"/>
      <c r="G500" s="3"/>
      <c r="H500" s="3"/>
      <c r="I500" s="3"/>
    </row>
    <row r="501" spans="6:9">
      <c r="F501" s="3"/>
      <c r="G501" s="3"/>
      <c r="H501" s="3"/>
      <c r="I501" s="3"/>
    </row>
    <row r="502" spans="6:9">
      <c r="F502" s="3"/>
      <c r="G502" s="3"/>
      <c r="H502" s="3"/>
      <c r="I502" s="3"/>
    </row>
    <row r="503" spans="6:9">
      <c r="F503" s="3"/>
      <c r="G503" s="3"/>
      <c r="H503" s="3"/>
      <c r="I503" s="3"/>
    </row>
    <row r="504" spans="6:9">
      <c r="F504" s="3"/>
      <c r="G504" s="3"/>
      <c r="H504" s="3"/>
      <c r="I504" s="3"/>
    </row>
    <row r="505" spans="6:9">
      <c r="F505" s="3"/>
      <c r="G505" s="3"/>
      <c r="H505" s="3"/>
      <c r="I505" s="3"/>
    </row>
    <row r="506" spans="6:9">
      <c r="F506" s="3"/>
      <c r="G506" s="3"/>
      <c r="H506" s="3"/>
      <c r="I506" s="3"/>
    </row>
    <row r="507" spans="6:9">
      <c r="F507" s="3"/>
      <c r="G507" s="3"/>
      <c r="H507" s="3"/>
      <c r="I507" s="3"/>
    </row>
    <row r="508" spans="6:9">
      <c r="F508" s="3"/>
      <c r="G508" s="3"/>
      <c r="H508" s="3"/>
      <c r="I508" s="3"/>
    </row>
    <row r="509" spans="6:9">
      <c r="F509" s="3"/>
      <c r="G509" s="3"/>
      <c r="H509" s="3"/>
      <c r="I509" s="3"/>
    </row>
    <row r="510" spans="6:9">
      <c r="F510" s="3"/>
      <c r="G510" s="3"/>
      <c r="H510" s="3"/>
      <c r="I510" s="3"/>
    </row>
    <row r="511" spans="6:9">
      <c r="F511" s="3"/>
      <c r="G511" s="3"/>
      <c r="H511" s="3"/>
      <c r="I511" s="3"/>
    </row>
    <row r="512" spans="6:9">
      <c r="F512" s="3"/>
      <c r="G512" s="3"/>
      <c r="H512" s="3"/>
      <c r="I512" s="3"/>
    </row>
    <row r="513" spans="6:9">
      <c r="F513" s="3"/>
      <c r="G513" s="3"/>
      <c r="H513" s="3"/>
      <c r="I513" s="3"/>
    </row>
    <row r="514" spans="6:9">
      <c r="F514" s="3"/>
      <c r="G514" s="3"/>
      <c r="H514" s="3"/>
      <c r="I514" s="3"/>
    </row>
    <row r="515" spans="6:9">
      <c r="F515" s="3"/>
      <c r="G515" s="3"/>
      <c r="H515" s="3"/>
      <c r="I515" s="3"/>
    </row>
    <row r="516" spans="6:9">
      <c r="F516" s="3"/>
      <c r="G516" s="3"/>
      <c r="H516" s="3"/>
      <c r="I516" s="3"/>
    </row>
    <row r="517" spans="6:9">
      <c r="F517" s="3"/>
      <c r="G517" s="3"/>
      <c r="H517" s="3"/>
      <c r="I517" s="3"/>
    </row>
    <row r="518" spans="6:9">
      <c r="F518" s="3"/>
      <c r="G518" s="3"/>
      <c r="H518" s="3"/>
      <c r="I518" s="3"/>
    </row>
    <row r="519" spans="6:9">
      <c r="F519" s="3"/>
      <c r="G519" s="3"/>
      <c r="H519" s="3"/>
      <c r="I519" s="3"/>
    </row>
    <row r="520" spans="6:9">
      <c r="F520" s="3"/>
      <c r="G520" s="3"/>
      <c r="H520" s="3"/>
      <c r="I520" s="3"/>
    </row>
    <row r="521" spans="6:9">
      <c r="F521" s="3"/>
      <c r="G521" s="3"/>
      <c r="H521" s="3"/>
      <c r="I521" s="3"/>
    </row>
    <row r="522" spans="6:9">
      <c r="F522" s="3"/>
      <c r="G522" s="3"/>
      <c r="H522" s="3"/>
      <c r="I522" s="3"/>
    </row>
    <row r="523" spans="6:9">
      <c r="F523" s="3"/>
      <c r="G523" s="3"/>
      <c r="H523" s="3"/>
      <c r="I523" s="3"/>
    </row>
    <row r="524" spans="6:9">
      <c r="F524" s="3"/>
      <c r="G524" s="3"/>
      <c r="H524" s="3"/>
      <c r="I524" s="3"/>
    </row>
    <row r="525" spans="6:9">
      <c r="F525" s="3"/>
      <c r="G525" s="3"/>
      <c r="H525" s="3"/>
      <c r="I525" s="3"/>
    </row>
    <row r="526" spans="6:9">
      <c r="F526" s="3"/>
      <c r="G526" s="3"/>
      <c r="H526" s="3"/>
      <c r="I526" s="3"/>
    </row>
    <row r="527" spans="6:9">
      <c r="F527" s="3"/>
      <c r="G527" s="3"/>
      <c r="H527" s="3"/>
      <c r="I527" s="3"/>
    </row>
    <row r="528" spans="6:9">
      <c r="F528" s="3"/>
      <c r="G528" s="3"/>
      <c r="H528" s="3"/>
      <c r="I528" s="3"/>
    </row>
    <row r="529" spans="6:9">
      <c r="F529" s="3"/>
      <c r="G529" s="3"/>
      <c r="H529" s="3"/>
      <c r="I529" s="3"/>
    </row>
    <row r="530" spans="6:9">
      <c r="F530" s="3"/>
      <c r="G530" s="3"/>
      <c r="H530" s="3"/>
      <c r="I530" s="3"/>
    </row>
    <row r="531" spans="6:9">
      <c r="F531" s="3"/>
      <c r="G531" s="3"/>
      <c r="H531" s="3"/>
      <c r="I531" s="3"/>
    </row>
    <row r="532" spans="6:9">
      <c r="F532" s="3"/>
      <c r="G532" s="3"/>
      <c r="H532" s="3"/>
      <c r="I532" s="3"/>
    </row>
    <row r="533" spans="6:9">
      <c r="F533" s="3"/>
      <c r="G533" s="3"/>
      <c r="H533" s="3"/>
      <c r="I533" s="3"/>
    </row>
    <row r="534" spans="6:9">
      <c r="F534" s="3"/>
      <c r="G534" s="3"/>
      <c r="H534" s="3"/>
      <c r="I534" s="3"/>
    </row>
    <row r="535" spans="6:9">
      <c r="F535" s="3"/>
      <c r="G535" s="3"/>
      <c r="H535" s="3"/>
      <c r="I535" s="3"/>
    </row>
    <row r="536" spans="6:9">
      <c r="F536" s="3"/>
      <c r="G536" s="3"/>
      <c r="H536" s="3"/>
      <c r="I536" s="3"/>
    </row>
    <row r="537" spans="6:9">
      <c r="F537" s="3"/>
      <c r="G537" s="3"/>
      <c r="H537" s="3"/>
      <c r="I537" s="3"/>
    </row>
    <row r="538" spans="6:9">
      <c r="F538" s="3"/>
      <c r="G538" s="3"/>
      <c r="H538" s="3"/>
      <c r="I538" s="3"/>
    </row>
    <row r="539" spans="6:9">
      <c r="F539" s="3"/>
      <c r="G539" s="3"/>
      <c r="H539" s="3"/>
      <c r="I539" s="3"/>
    </row>
    <row r="540" spans="6:9">
      <c r="F540" s="3"/>
      <c r="G540" s="3"/>
      <c r="H540" s="3"/>
      <c r="I540" s="3"/>
    </row>
    <row r="541" spans="6:9">
      <c r="F541" s="3"/>
      <c r="G541" s="3"/>
      <c r="H541" s="3"/>
      <c r="I541" s="3"/>
    </row>
    <row r="542" spans="6:9">
      <c r="F542" s="3"/>
      <c r="G542" s="3"/>
      <c r="H542" s="3"/>
      <c r="I542" s="3"/>
    </row>
    <row r="543" spans="6:9">
      <c r="F543" s="3"/>
      <c r="G543" s="3"/>
      <c r="H543" s="3"/>
      <c r="I543" s="3"/>
    </row>
    <row r="544" spans="6:9">
      <c r="F544" s="3"/>
      <c r="G544" s="3"/>
      <c r="H544" s="3"/>
      <c r="I544" s="3"/>
    </row>
    <row r="545" spans="6:9">
      <c r="F545" s="3"/>
      <c r="G545" s="3"/>
      <c r="H545" s="3"/>
      <c r="I545" s="3"/>
    </row>
    <row r="546" spans="6:9">
      <c r="F546" s="3"/>
      <c r="G546" s="3"/>
      <c r="H546" s="3"/>
      <c r="I546" s="3"/>
    </row>
    <row r="547" spans="6:9">
      <c r="F547" s="3"/>
      <c r="G547" s="3"/>
      <c r="H547" s="3"/>
      <c r="I547" s="3"/>
    </row>
    <row r="548" spans="6:9">
      <c r="F548" s="3"/>
      <c r="G548" s="3"/>
      <c r="H548" s="3"/>
      <c r="I548" s="3"/>
    </row>
    <row r="549" spans="6:9">
      <c r="F549" s="3"/>
      <c r="G549" s="3"/>
      <c r="H549" s="3"/>
      <c r="I549" s="3"/>
    </row>
    <row r="550" spans="6:9">
      <c r="F550" s="3"/>
      <c r="G550" s="3"/>
      <c r="H550" s="3"/>
      <c r="I550" s="3"/>
    </row>
    <row r="551" spans="6:9">
      <c r="F551" s="3"/>
      <c r="G551" s="3"/>
      <c r="H551" s="3"/>
      <c r="I551" s="3"/>
    </row>
    <row r="552" spans="6:9">
      <c r="F552" s="3"/>
      <c r="G552" s="3"/>
      <c r="H552" s="3"/>
      <c r="I552" s="3"/>
    </row>
    <row r="553" spans="6:9">
      <c r="F553" s="3"/>
      <c r="G553" s="3"/>
      <c r="H553" s="3"/>
      <c r="I553" s="3"/>
    </row>
    <row r="554" spans="6:9">
      <c r="F554" s="3"/>
      <c r="G554" s="3"/>
      <c r="H554" s="3"/>
      <c r="I554" s="3"/>
    </row>
    <row r="555" spans="6:9">
      <c r="F555" s="3"/>
      <c r="G555" s="3"/>
      <c r="H555" s="3"/>
      <c r="I555" s="3"/>
    </row>
    <row r="556" spans="6:9">
      <c r="F556" s="3"/>
      <c r="G556" s="3"/>
      <c r="H556" s="3"/>
      <c r="I556" s="3"/>
    </row>
    <row r="557" spans="6:9">
      <c r="F557" s="3"/>
      <c r="G557" s="3"/>
      <c r="H557" s="3"/>
      <c r="I557" s="3"/>
    </row>
    <row r="558" spans="6:9">
      <c r="F558" s="3"/>
      <c r="G558" s="3"/>
      <c r="H558" s="3"/>
      <c r="I558" s="3"/>
    </row>
    <row r="559" spans="6:9">
      <c r="F559" s="3"/>
      <c r="G559" s="3"/>
      <c r="H559" s="3"/>
      <c r="I559" s="3"/>
    </row>
    <row r="560" spans="6:9">
      <c r="F560" s="3"/>
      <c r="G560" s="3"/>
      <c r="H560" s="3"/>
      <c r="I560" s="3"/>
    </row>
    <row r="561" spans="6:9">
      <c r="F561" s="3"/>
      <c r="G561" s="3"/>
      <c r="H561" s="3"/>
      <c r="I561" s="3"/>
    </row>
    <row r="562" spans="6:9">
      <c r="F562" s="3"/>
      <c r="G562" s="3"/>
      <c r="H562" s="3"/>
      <c r="I562" s="3"/>
    </row>
    <row r="563" spans="6:9">
      <c r="F563" s="3"/>
      <c r="G563" s="3"/>
      <c r="H563" s="3"/>
      <c r="I563" s="3"/>
    </row>
    <row r="564" spans="6:9">
      <c r="F564" s="3"/>
      <c r="G564" s="3"/>
      <c r="H564" s="3"/>
      <c r="I564" s="3"/>
    </row>
    <row r="565" spans="6:9">
      <c r="F565" s="3"/>
      <c r="G565" s="3"/>
      <c r="H565" s="3"/>
      <c r="I565" s="3"/>
    </row>
    <row r="566" spans="6:9">
      <c r="F566" s="3"/>
      <c r="G566" s="3"/>
      <c r="H566" s="3"/>
      <c r="I566" s="3"/>
    </row>
    <row r="567" spans="6:9">
      <c r="F567" s="3"/>
      <c r="G567" s="3"/>
      <c r="H567" s="3"/>
      <c r="I567" s="3"/>
    </row>
    <row r="568" spans="6:9">
      <c r="F568" s="3"/>
      <c r="G568" s="3"/>
      <c r="H568" s="3"/>
      <c r="I568" s="3"/>
    </row>
    <row r="569" spans="6:9">
      <c r="F569" s="3"/>
      <c r="G569" s="3"/>
      <c r="H569" s="3"/>
      <c r="I569" s="3"/>
    </row>
    <row r="570" spans="6:9">
      <c r="F570" s="3"/>
      <c r="G570" s="3"/>
      <c r="H570" s="3"/>
      <c r="I570" s="3"/>
    </row>
    <row r="571" spans="6:9">
      <c r="F571" s="3"/>
      <c r="G571" s="3"/>
      <c r="H571" s="3"/>
      <c r="I571" s="3"/>
    </row>
    <row r="572" spans="6:9">
      <c r="F572" s="3"/>
      <c r="G572" s="3"/>
      <c r="H572" s="3"/>
      <c r="I572" s="3"/>
    </row>
    <row r="573" spans="6:9">
      <c r="F573" s="3"/>
      <c r="G573" s="3"/>
      <c r="H573" s="3"/>
      <c r="I573" s="3"/>
    </row>
    <row r="574" spans="6:9">
      <c r="F574" s="3"/>
      <c r="G574" s="3"/>
      <c r="H574" s="3"/>
      <c r="I574" s="3"/>
    </row>
    <row r="575" spans="6:9">
      <c r="F575" s="3"/>
      <c r="G575" s="3"/>
      <c r="H575" s="3"/>
      <c r="I575" s="3"/>
    </row>
    <row r="576" spans="6:9">
      <c r="F576" s="3"/>
      <c r="G576" s="3"/>
      <c r="H576" s="3"/>
      <c r="I576" s="3"/>
    </row>
    <row r="577" spans="6:9">
      <c r="F577" s="3"/>
      <c r="G577" s="3"/>
      <c r="H577" s="3"/>
      <c r="I577" s="3"/>
    </row>
    <row r="578" spans="6:9">
      <c r="F578" s="3"/>
      <c r="G578" s="3"/>
      <c r="H578" s="3"/>
      <c r="I578" s="3"/>
    </row>
    <row r="579" spans="6:9">
      <c r="F579" s="3"/>
      <c r="G579" s="3"/>
      <c r="H579" s="3"/>
      <c r="I579" s="3"/>
    </row>
    <row r="580" spans="6:9">
      <c r="F580" s="3"/>
      <c r="G580" s="3"/>
      <c r="H580" s="3"/>
      <c r="I580" s="3"/>
    </row>
    <row r="581" spans="6:9">
      <c r="F581" s="3"/>
      <c r="G581" s="3"/>
      <c r="H581" s="3"/>
      <c r="I581" s="3"/>
    </row>
    <row r="582" spans="6:9">
      <c r="F582" s="3"/>
      <c r="G582" s="3"/>
      <c r="H582" s="3"/>
      <c r="I582" s="3"/>
    </row>
    <row r="583" spans="6:9">
      <c r="F583" s="3"/>
      <c r="G583" s="3"/>
      <c r="H583" s="3"/>
      <c r="I583" s="3"/>
    </row>
    <row r="584" spans="6:9">
      <c r="F584" s="3"/>
      <c r="G584" s="3"/>
      <c r="H584" s="3"/>
      <c r="I584" s="3"/>
    </row>
    <row r="585" spans="6:9">
      <c r="F585" s="3"/>
      <c r="G585" s="3"/>
      <c r="H585" s="3"/>
      <c r="I585" s="3"/>
    </row>
    <row r="586" spans="6:9">
      <c r="F586" s="3"/>
      <c r="G586" s="3"/>
      <c r="H586" s="3"/>
      <c r="I586" s="3"/>
    </row>
    <row r="587" spans="6:9">
      <c r="F587" s="3"/>
      <c r="G587" s="3"/>
      <c r="H587" s="3"/>
      <c r="I587" s="3"/>
    </row>
    <row r="588" spans="6:9">
      <c r="F588" s="3"/>
      <c r="G588" s="3"/>
      <c r="H588" s="3"/>
      <c r="I588" s="3"/>
    </row>
    <row r="589" spans="6:9">
      <c r="F589" s="3"/>
      <c r="G589" s="3"/>
      <c r="H589" s="3"/>
      <c r="I589" s="3"/>
    </row>
    <row r="590" spans="6:9">
      <c r="F590" s="3"/>
      <c r="G590" s="3"/>
      <c r="H590" s="3"/>
      <c r="I590" s="3"/>
    </row>
    <row r="591" spans="6:9">
      <c r="F591" s="3"/>
      <c r="G591" s="3"/>
      <c r="H591" s="3"/>
      <c r="I591" s="3"/>
    </row>
    <row r="592" spans="6:9">
      <c r="F592" s="3"/>
      <c r="G592" s="3"/>
      <c r="H592" s="3"/>
      <c r="I592" s="3"/>
    </row>
    <row r="593" spans="6:9">
      <c r="F593" s="3"/>
      <c r="G593" s="3"/>
      <c r="H593" s="3"/>
      <c r="I593" s="3"/>
    </row>
    <row r="594" spans="6:9">
      <c r="F594" s="3"/>
      <c r="G594" s="3"/>
      <c r="H594" s="3"/>
      <c r="I594" s="3"/>
    </row>
    <row r="595" spans="6:9">
      <c r="F595" s="3"/>
      <c r="G595" s="3"/>
      <c r="H595" s="3"/>
      <c r="I595" s="3"/>
    </row>
    <row r="596" spans="6:9">
      <c r="F596" s="3"/>
      <c r="G596" s="3"/>
      <c r="H596" s="3"/>
      <c r="I596" s="3"/>
    </row>
    <row r="597" spans="6:9">
      <c r="F597" s="3"/>
      <c r="G597" s="3"/>
      <c r="H597" s="3"/>
      <c r="I597" s="3"/>
    </row>
    <row r="598" spans="6:9">
      <c r="F598" s="3"/>
      <c r="G598" s="3"/>
      <c r="H598" s="3"/>
      <c r="I598" s="3"/>
    </row>
    <row r="599" spans="6:9">
      <c r="F599" s="3"/>
      <c r="G599" s="3"/>
      <c r="H599" s="3"/>
      <c r="I599" s="3"/>
    </row>
    <row r="600" spans="6:9">
      <c r="F600" s="3"/>
      <c r="G600" s="3"/>
      <c r="H600" s="3"/>
      <c r="I600" s="3"/>
    </row>
    <row r="601" spans="6:9">
      <c r="F601" s="3"/>
      <c r="G601" s="3"/>
      <c r="H601" s="3"/>
      <c r="I601" s="3"/>
    </row>
    <row r="602" spans="6:9">
      <c r="F602" s="3"/>
      <c r="G602" s="3"/>
      <c r="H602" s="3"/>
      <c r="I602" s="3"/>
    </row>
    <row r="603" spans="6:9">
      <c r="F603" s="3"/>
      <c r="G603" s="3"/>
      <c r="H603" s="3"/>
      <c r="I603" s="3"/>
    </row>
    <row r="604" spans="6:9">
      <c r="F604" s="3"/>
      <c r="G604" s="3"/>
      <c r="H604" s="3"/>
      <c r="I604" s="3"/>
    </row>
    <row r="605" spans="6:9">
      <c r="F605" s="3"/>
      <c r="G605" s="3"/>
      <c r="H605" s="3"/>
      <c r="I605" s="3"/>
    </row>
    <row r="606" spans="6:9">
      <c r="F606" s="3"/>
      <c r="G606" s="3"/>
      <c r="H606" s="3"/>
      <c r="I606" s="3"/>
    </row>
    <row r="607" spans="6:9">
      <c r="F607" s="3"/>
      <c r="G607" s="3"/>
      <c r="H607" s="3"/>
      <c r="I607" s="3"/>
    </row>
    <row r="608" spans="6:9">
      <c r="F608" s="3"/>
      <c r="G608" s="3"/>
      <c r="H608" s="3"/>
      <c r="I608" s="3"/>
    </row>
    <row r="609" spans="6:9">
      <c r="F609" s="3"/>
      <c r="G609" s="3"/>
      <c r="H609" s="3"/>
      <c r="I609" s="3"/>
    </row>
    <row r="610" spans="6:9">
      <c r="F610" s="3"/>
      <c r="G610" s="3"/>
      <c r="H610" s="3"/>
      <c r="I610" s="3"/>
    </row>
    <row r="611" spans="6:9">
      <c r="F611" s="3"/>
      <c r="G611" s="3"/>
      <c r="H611" s="3"/>
      <c r="I611" s="3"/>
    </row>
    <row r="612" spans="6:9">
      <c r="F612" s="3"/>
      <c r="G612" s="3"/>
      <c r="H612" s="3"/>
      <c r="I612" s="3"/>
    </row>
    <row r="613" spans="6:9">
      <c r="F613" s="3"/>
      <c r="G613" s="3"/>
      <c r="H613" s="3"/>
      <c r="I613" s="3"/>
    </row>
    <row r="614" spans="6:9">
      <c r="F614" s="3"/>
      <c r="G614" s="3"/>
      <c r="H614" s="3"/>
      <c r="I614" s="3"/>
    </row>
    <row r="615" spans="6:9">
      <c r="F615" s="3"/>
      <c r="G615" s="3"/>
      <c r="H615" s="3"/>
      <c r="I615" s="3"/>
    </row>
    <row r="616" spans="6:9">
      <c r="F616" s="3"/>
      <c r="G616" s="3"/>
      <c r="H616" s="3"/>
      <c r="I616" s="3"/>
    </row>
    <row r="617" spans="6:9">
      <c r="F617" s="3"/>
      <c r="G617" s="3"/>
      <c r="H617" s="3"/>
      <c r="I617" s="3"/>
    </row>
    <row r="618" spans="6:9">
      <c r="F618" s="3"/>
      <c r="G618" s="3"/>
      <c r="H618" s="3"/>
      <c r="I618" s="3"/>
    </row>
    <row r="619" spans="6:9">
      <c r="F619" s="3"/>
      <c r="G619" s="3"/>
      <c r="H619" s="3"/>
      <c r="I619" s="3"/>
    </row>
    <row r="620" spans="6:9">
      <c r="F620" s="3"/>
      <c r="G620" s="3"/>
      <c r="H620" s="3"/>
      <c r="I620" s="3"/>
    </row>
    <row r="621" spans="6:9">
      <c r="F621" s="3"/>
      <c r="G621" s="3"/>
      <c r="H621" s="3"/>
      <c r="I621" s="3"/>
    </row>
    <row r="622" spans="6:9">
      <c r="F622" s="3"/>
      <c r="G622" s="3"/>
      <c r="H622" s="3"/>
      <c r="I622" s="3"/>
    </row>
    <row r="623" spans="6:9">
      <c r="F623" s="3"/>
      <c r="G623" s="3"/>
      <c r="H623" s="3"/>
      <c r="I623" s="3"/>
    </row>
    <row r="624" spans="6:9">
      <c r="F624" s="3"/>
      <c r="G624" s="3"/>
      <c r="H624" s="3"/>
      <c r="I624" s="3"/>
    </row>
    <row r="625" spans="6:9">
      <c r="F625" s="3"/>
      <c r="G625" s="3"/>
      <c r="H625" s="3"/>
      <c r="I625" s="3"/>
    </row>
    <row r="626" spans="6:9">
      <c r="F626" s="3"/>
      <c r="G626" s="3"/>
      <c r="H626" s="3"/>
      <c r="I626" s="3"/>
    </row>
    <row r="627" spans="6:9">
      <c r="F627" s="3"/>
      <c r="G627" s="3"/>
      <c r="H627" s="3"/>
      <c r="I627" s="3"/>
    </row>
    <row r="628" spans="6:9">
      <c r="F628" s="3"/>
      <c r="G628" s="3"/>
      <c r="H628" s="3"/>
      <c r="I628" s="3"/>
    </row>
    <row r="629" spans="6:9">
      <c r="F629" s="3"/>
      <c r="G629" s="3"/>
      <c r="H629" s="3"/>
      <c r="I629" s="3"/>
    </row>
    <row r="630" spans="6:9">
      <c r="F630" s="3"/>
      <c r="G630" s="3"/>
      <c r="H630" s="3"/>
      <c r="I630" s="3"/>
    </row>
    <row r="631" spans="6:9">
      <c r="F631" s="3"/>
      <c r="G631" s="3"/>
      <c r="H631" s="3"/>
      <c r="I631" s="3"/>
    </row>
    <row r="632" spans="6:9">
      <c r="F632" s="3"/>
      <c r="G632" s="3"/>
      <c r="H632" s="3"/>
      <c r="I632" s="3"/>
    </row>
    <row r="633" spans="6:9">
      <c r="F633" s="3"/>
      <c r="G633" s="3"/>
      <c r="H633" s="3"/>
      <c r="I633" s="3"/>
    </row>
    <row r="634" spans="6:9">
      <c r="F634" s="3"/>
      <c r="G634" s="3"/>
      <c r="H634" s="3"/>
      <c r="I634" s="3"/>
    </row>
    <row r="635" spans="6:9">
      <c r="F635" s="3"/>
      <c r="G635" s="3"/>
      <c r="H635" s="3"/>
      <c r="I635" s="3"/>
    </row>
    <row r="636" spans="6:9">
      <c r="F636" s="3"/>
      <c r="G636" s="3"/>
      <c r="H636" s="3"/>
      <c r="I636" s="3"/>
    </row>
    <row r="637" spans="6:9">
      <c r="F637" s="3"/>
      <c r="G637" s="3"/>
      <c r="H637" s="3"/>
      <c r="I637" s="3"/>
    </row>
    <row r="638" spans="6:9">
      <c r="F638" s="3"/>
      <c r="G638" s="3"/>
      <c r="H638" s="3"/>
      <c r="I638" s="3"/>
    </row>
    <row r="639" spans="6:9">
      <c r="F639" s="3"/>
      <c r="G639" s="3"/>
      <c r="H639" s="3"/>
      <c r="I639" s="3"/>
    </row>
    <row r="640" spans="6:9">
      <c r="F640" s="3"/>
      <c r="G640" s="3"/>
      <c r="H640" s="3"/>
      <c r="I640" s="3"/>
    </row>
    <row r="641" spans="6:9">
      <c r="F641" s="3"/>
      <c r="G641" s="3"/>
      <c r="H641" s="3"/>
      <c r="I641" s="3"/>
    </row>
    <row r="642" spans="6:9">
      <c r="F642" s="3"/>
      <c r="G642" s="3"/>
      <c r="H642" s="3"/>
      <c r="I642" s="3"/>
    </row>
    <row r="643" spans="6:9">
      <c r="F643" s="3"/>
      <c r="G643" s="3"/>
      <c r="H643" s="3"/>
      <c r="I643" s="3"/>
    </row>
    <row r="644" spans="6:9">
      <c r="F644" s="3"/>
      <c r="G644" s="3"/>
      <c r="H644" s="3"/>
      <c r="I644" s="3"/>
    </row>
    <row r="645" spans="6:9">
      <c r="F645" s="3"/>
      <c r="G645" s="3"/>
      <c r="H645" s="3"/>
      <c r="I645" s="3"/>
    </row>
    <row r="646" spans="6:9">
      <c r="F646" s="3"/>
      <c r="G646" s="3"/>
      <c r="H646" s="3"/>
      <c r="I646" s="3"/>
    </row>
    <row r="647" spans="6:9">
      <c r="F647" s="3"/>
      <c r="G647" s="3"/>
      <c r="H647" s="3"/>
      <c r="I647" s="3"/>
    </row>
    <row r="648" spans="6:9">
      <c r="F648" s="3"/>
      <c r="G648" s="3"/>
      <c r="H648" s="3"/>
      <c r="I648" s="3"/>
    </row>
    <row r="649" spans="6:9">
      <c r="F649" s="3"/>
      <c r="G649" s="3"/>
      <c r="H649" s="3"/>
      <c r="I649" s="3"/>
    </row>
    <row r="650" spans="6:9">
      <c r="F650" s="3"/>
      <c r="G650" s="3"/>
      <c r="H650" s="3"/>
      <c r="I650" s="3"/>
    </row>
    <row r="651" spans="6:9">
      <c r="F651" s="3"/>
      <c r="G651" s="3"/>
      <c r="H651" s="3"/>
      <c r="I651" s="3"/>
    </row>
    <row r="652" spans="6:9">
      <c r="F652" s="3"/>
      <c r="G652" s="3"/>
      <c r="H652" s="3"/>
      <c r="I652" s="3"/>
    </row>
    <row r="653" spans="6:9">
      <c r="F653" s="3"/>
      <c r="G653" s="3"/>
      <c r="H653" s="3"/>
      <c r="I653" s="3"/>
    </row>
    <row r="654" spans="6:9">
      <c r="F654" s="3"/>
      <c r="G654" s="3"/>
      <c r="H654" s="3"/>
      <c r="I654" s="3"/>
    </row>
    <row r="655" spans="6:9">
      <c r="F655" s="3"/>
      <c r="G655" s="3"/>
      <c r="H655" s="3"/>
      <c r="I655" s="3"/>
    </row>
    <row r="656" spans="6:9">
      <c r="F656" s="3"/>
      <c r="G656" s="3"/>
      <c r="H656" s="3"/>
      <c r="I656" s="3"/>
    </row>
    <row r="657" spans="6:9">
      <c r="F657" s="3"/>
      <c r="G657" s="3"/>
      <c r="H657" s="3"/>
      <c r="I657" s="3"/>
    </row>
    <row r="658" spans="6:9">
      <c r="F658" s="3"/>
      <c r="G658" s="3"/>
      <c r="H658" s="3"/>
      <c r="I658" s="3"/>
    </row>
    <row r="659" spans="6:9">
      <c r="F659" s="3"/>
      <c r="G659" s="3"/>
      <c r="H659" s="3"/>
      <c r="I659" s="3"/>
    </row>
    <row r="660" spans="6:9">
      <c r="F660" s="3"/>
      <c r="G660" s="3"/>
      <c r="H660" s="3"/>
      <c r="I660" s="3"/>
    </row>
    <row r="661" spans="6:9">
      <c r="F661" s="3"/>
      <c r="G661" s="3"/>
      <c r="H661" s="3"/>
      <c r="I661" s="3"/>
    </row>
    <row r="662" spans="6:9">
      <c r="F662" s="3"/>
      <c r="G662" s="3"/>
      <c r="H662" s="3"/>
      <c r="I662" s="3"/>
    </row>
    <row r="663" spans="6:9">
      <c r="F663" s="3"/>
      <c r="G663" s="3"/>
      <c r="H663" s="3"/>
      <c r="I663" s="3"/>
    </row>
    <row r="664" spans="6:9">
      <c r="F664" s="3"/>
      <c r="G664" s="3"/>
      <c r="H664" s="3"/>
      <c r="I664" s="3"/>
    </row>
    <row r="665" spans="6:9">
      <c r="F665" s="3"/>
      <c r="G665" s="3"/>
      <c r="H665" s="3"/>
      <c r="I665" s="3"/>
    </row>
    <row r="666" spans="6:9">
      <c r="F666" s="3"/>
      <c r="G666" s="3"/>
      <c r="H666" s="3"/>
      <c r="I666" s="3"/>
    </row>
    <row r="667" spans="6:9">
      <c r="F667" s="3"/>
      <c r="G667" s="3"/>
      <c r="H667" s="3"/>
      <c r="I667" s="3"/>
    </row>
    <row r="668" spans="6:9">
      <c r="F668" s="3"/>
      <c r="G668" s="3"/>
      <c r="H668" s="3"/>
      <c r="I668" s="3"/>
    </row>
    <row r="669" spans="6:9">
      <c r="F669" s="3"/>
      <c r="G669" s="3"/>
      <c r="H669" s="3"/>
      <c r="I669" s="3"/>
    </row>
    <row r="670" spans="6:9">
      <c r="F670" s="3"/>
      <c r="G670" s="3"/>
      <c r="H670" s="3"/>
      <c r="I670" s="3"/>
    </row>
    <row r="671" spans="6:9">
      <c r="F671" s="3"/>
      <c r="G671" s="3"/>
      <c r="H671" s="3"/>
      <c r="I671" s="3"/>
    </row>
    <row r="672" spans="6:9">
      <c r="F672" s="3"/>
      <c r="G672" s="3"/>
      <c r="H672" s="3"/>
      <c r="I672" s="3"/>
    </row>
    <row r="673" spans="6:9">
      <c r="F673" s="3"/>
      <c r="G673" s="3"/>
      <c r="H673" s="3"/>
      <c r="I673" s="3"/>
    </row>
    <row r="674" spans="6:9">
      <c r="F674" s="3"/>
      <c r="G674" s="3"/>
      <c r="H674" s="3"/>
      <c r="I674" s="3"/>
    </row>
    <row r="675" spans="6:9">
      <c r="F675" s="3"/>
      <c r="G675" s="3"/>
      <c r="H675" s="3"/>
      <c r="I675" s="3"/>
    </row>
    <row r="676" spans="6:9">
      <c r="F676" s="3"/>
      <c r="G676" s="3"/>
      <c r="H676" s="3"/>
      <c r="I676" s="3"/>
    </row>
    <row r="677" spans="6:9">
      <c r="F677" s="3"/>
      <c r="G677" s="3"/>
      <c r="H677" s="3"/>
      <c r="I677" s="3"/>
    </row>
    <row r="678" spans="6:9">
      <c r="F678" s="3"/>
      <c r="G678" s="3"/>
      <c r="H678" s="3"/>
      <c r="I678" s="3"/>
    </row>
    <row r="679" spans="6:9">
      <c r="F679" s="3"/>
      <c r="G679" s="3"/>
      <c r="H679" s="3"/>
      <c r="I679" s="3"/>
    </row>
    <row r="680" spans="6:9">
      <c r="F680" s="3"/>
      <c r="G680" s="3"/>
      <c r="H680" s="3"/>
      <c r="I680" s="3"/>
    </row>
    <row r="681" spans="6:9">
      <c r="F681" s="3"/>
      <c r="G681" s="3"/>
      <c r="H681" s="3"/>
      <c r="I681" s="3"/>
    </row>
    <row r="682" spans="6:9">
      <c r="F682" s="3"/>
      <c r="G682" s="3"/>
      <c r="H682" s="3"/>
      <c r="I682" s="3"/>
    </row>
    <row r="683" spans="6:9">
      <c r="F683" s="3"/>
      <c r="G683" s="3"/>
      <c r="H683" s="3"/>
      <c r="I683" s="3"/>
    </row>
    <row r="684" spans="6:9">
      <c r="F684" s="3"/>
      <c r="G684" s="3"/>
      <c r="H684" s="3"/>
      <c r="I684" s="3"/>
    </row>
    <row r="685" spans="6:9">
      <c r="F685" s="3"/>
      <c r="G685" s="3"/>
      <c r="H685" s="3"/>
      <c r="I685" s="3"/>
    </row>
    <row r="686" spans="6:9">
      <c r="F686" s="3"/>
      <c r="G686" s="3"/>
      <c r="H686" s="3"/>
      <c r="I686" s="3"/>
    </row>
    <row r="687" spans="6:9">
      <c r="F687" s="3"/>
      <c r="G687" s="3"/>
      <c r="H687" s="3"/>
      <c r="I687" s="3"/>
    </row>
    <row r="688" spans="6:9">
      <c r="F688" s="3"/>
      <c r="G688" s="3"/>
      <c r="H688" s="3"/>
      <c r="I688" s="3"/>
    </row>
    <row r="689" spans="6:9">
      <c r="F689" s="3"/>
      <c r="G689" s="3"/>
      <c r="H689" s="3"/>
      <c r="I689" s="3"/>
    </row>
    <row r="690" spans="6:9">
      <c r="F690" s="3"/>
      <c r="G690" s="3"/>
      <c r="H690" s="3"/>
      <c r="I690" s="3"/>
    </row>
    <row r="691" spans="6:9">
      <c r="F691" s="3"/>
      <c r="G691" s="3"/>
      <c r="H691" s="3"/>
      <c r="I691" s="3"/>
    </row>
    <row r="692" spans="6:9">
      <c r="F692" s="3"/>
      <c r="G692" s="3"/>
      <c r="H692" s="3"/>
      <c r="I692" s="3"/>
    </row>
    <row r="693" spans="6:9">
      <c r="F693" s="3"/>
      <c r="G693" s="3"/>
      <c r="H693" s="3"/>
      <c r="I693" s="3"/>
    </row>
    <row r="694" spans="6:9">
      <c r="F694" s="3"/>
      <c r="G694" s="3"/>
      <c r="H694" s="3"/>
      <c r="I694" s="3"/>
    </row>
    <row r="695" spans="6:9">
      <c r="F695" s="3"/>
      <c r="G695" s="3"/>
      <c r="H695" s="3"/>
      <c r="I695" s="3"/>
    </row>
    <row r="696" spans="6:9">
      <c r="F696" s="3"/>
      <c r="G696" s="3"/>
      <c r="H696" s="3"/>
      <c r="I696" s="3"/>
    </row>
    <row r="697" spans="6:9">
      <c r="F697" s="3"/>
      <c r="G697" s="3"/>
      <c r="H697" s="3"/>
      <c r="I697" s="3"/>
    </row>
    <row r="698" spans="6:9">
      <c r="F698" s="3"/>
      <c r="G698" s="3"/>
      <c r="H698" s="3"/>
      <c r="I698" s="3"/>
    </row>
    <row r="699" spans="6:9">
      <c r="F699" s="3"/>
      <c r="G699" s="3"/>
      <c r="H699" s="3"/>
      <c r="I699" s="3"/>
    </row>
    <row r="700" spans="6:9">
      <c r="F700" s="3"/>
      <c r="G700" s="3"/>
      <c r="H700" s="3"/>
      <c r="I700" s="3"/>
    </row>
    <row r="701" spans="6:9">
      <c r="F701" s="3"/>
      <c r="G701" s="3"/>
      <c r="H701" s="3"/>
      <c r="I701" s="3"/>
    </row>
    <row r="702" spans="6:9">
      <c r="F702" s="3"/>
      <c r="G702" s="3"/>
      <c r="H702" s="3"/>
      <c r="I702" s="3"/>
    </row>
    <row r="703" spans="6:9">
      <c r="F703" s="3"/>
      <c r="G703" s="3"/>
      <c r="H703" s="3"/>
      <c r="I703" s="3"/>
    </row>
    <row r="704" spans="6:9">
      <c r="F704" s="3"/>
      <c r="G704" s="3"/>
      <c r="H704" s="3"/>
      <c r="I704" s="3"/>
    </row>
    <row r="705" spans="6:9">
      <c r="F705" s="3"/>
      <c r="G705" s="3"/>
      <c r="H705" s="3"/>
      <c r="I705" s="3"/>
    </row>
    <row r="706" spans="6:9">
      <c r="F706" s="3"/>
      <c r="G706" s="3"/>
      <c r="H706" s="3"/>
      <c r="I706" s="3"/>
    </row>
    <row r="707" spans="6:9">
      <c r="F707" s="3"/>
      <c r="G707" s="3"/>
      <c r="H707" s="3"/>
      <c r="I707" s="3"/>
    </row>
    <row r="708" spans="6:9">
      <c r="F708" s="3"/>
      <c r="G708" s="3"/>
      <c r="H708" s="3"/>
      <c r="I708" s="3"/>
    </row>
    <row r="709" spans="6:9">
      <c r="F709" s="3"/>
      <c r="G709" s="3"/>
      <c r="H709" s="3"/>
      <c r="I709" s="3"/>
    </row>
    <row r="710" spans="6:9">
      <c r="F710" s="3"/>
      <c r="G710" s="3"/>
      <c r="H710" s="3"/>
      <c r="I710" s="3"/>
    </row>
    <row r="711" spans="6:9">
      <c r="F711" s="3"/>
      <c r="G711" s="3"/>
      <c r="H711" s="3"/>
      <c r="I711" s="3"/>
    </row>
    <row r="712" spans="6:9">
      <c r="F712" s="3"/>
      <c r="G712" s="3"/>
      <c r="H712" s="3"/>
      <c r="I712" s="3"/>
    </row>
    <row r="713" spans="6:9">
      <c r="F713" s="3"/>
      <c r="G713" s="3"/>
      <c r="H713" s="3"/>
      <c r="I713" s="3"/>
    </row>
    <row r="714" spans="6:9">
      <c r="F714" s="3"/>
      <c r="G714" s="3"/>
      <c r="H714" s="3"/>
      <c r="I714" s="3"/>
    </row>
    <row r="715" spans="6:9">
      <c r="F715" s="3"/>
      <c r="G715" s="3"/>
      <c r="H715" s="3"/>
      <c r="I715" s="3"/>
    </row>
    <row r="716" spans="6:9">
      <c r="F716" s="3"/>
      <c r="G716" s="3"/>
      <c r="H716" s="3"/>
      <c r="I716" s="3"/>
    </row>
    <row r="717" spans="6:9">
      <c r="F717" s="3"/>
      <c r="G717" s="3"/>
      <c r="H717" s="3"/>
      <c r="I717" s="3"/>
    </row>
    <row r="718" spans="6:9">
      <c r="F718" s="3"/>
      <c r="G718" s="3"/>
      <c r="H718" s="3"/>
      <c r="I718" s="3"/>
    </row>
    <row r="719" spans="6:9">
      <c r="F719" s="3"/>
      <c r="G719" s="3"/>
      <c r="H719" s="3"/>
      <c r="I719" s="3"/>
    </row>
    <row r="720" spans="6:9">
      <c r="F720" s="3"/>
      <c r="G720" s="3"/>
      <c r="H720" s="3"/>
      <c r="I720" s="3"/>
    </row>
    <row r="721" spans="6:9">
      <c r="F721" s="3"/>
      <c r="G721" s="3"/>
      <c r="H721" s="3"/>
      <c r="I721" s="3"/>
    </row>
    <row r="722" spans="6:9">
      <c r="F722" s="3"/>
      <c r="G722" s="3"/>
      <c r="H722" s="3"/>
      <c r="I722" s="3"/>
    </row>
    <row r="723" spans="6:9">
      <c r="F723" s="3"/>
      <c r="G723" s="3"/>
      <c r="H723" s="3"/>
      <c r="I723" s="3"/>
    </row>
    <row r="724" spans="6:9">
      <c r="F724" s="3"/>
      <c r="G724" s="3"/>
      <c r="H724" s="3"/>
      <c r="I724" s="3"/>
    </row>
    <row r="725" spans="6:9">
      <c r="F725" s="3"/>
      <c r="G725" s="3"/>
      <c r="H725" s="3"/>
      <c r="I725" s="3"/>
    </row>
    <row r="726" spans="6:9">
      <c r="F726" s="3"/>
      <c r="G726" s="3"/>
      <c r="H726" s="3"/>
      <c r="I726" s="3"/>
    </row>
    <row r="727" spans="6:9">
      <c r="F727" s="3"/>
      <c r="G727" s="3"/>
      <c r="H727" s="3"/>
      <c r="I727" s="3"/>
    </row>
    <row r="728" spans="6:9">
      <c r="F728" s="3"/>
      <c r="G728" s="3"/>
      <c r="H728" s="3"/>
      <c r="I728" s="3"/>
    </row>
    <row r="729" spans="6:9">
      <c r="F729" s="3"/>
      <c r="G729" s="3"/>
      <c r="H729" s="3"/>
      <c r="I729" s="3"/>
    </row>
    <row r="730" spans="6:9">
      <c r="F730" s="3"/>
      <c r="G730" s="3"/>
      <c r="H730" s="3"/>
      <c r="I730" s="3"/>
    </row>
    <row r="731" spans="6:9">
      <c r="F731" s="3"/>
      <c r="G731" s="3"/>
      <c r="H731" s="3"/>
      <c r="I731" s="3"/>
    </row>
    <row r="732" spans="6:9">
      <c r="F732" s="3"/>
      <c r="G732" s="3"/>
      <c r="H732" s="3"/>
      <c r="I732" s="3"/>
    </row>
    <row r="733" spans="6:9">
      <c r="F733" s="3"/>
      <c r="G733" s="3"/>
      <c r="H733" s="3"/>
      <c r="I733" s="3"/>
    </row>
    <row r="734" spans="6:9">
      <c r="F734" s="3"/>
      <c r="G734" s="3"/>
      <c r="H734" s="3"/>
      <c r="I734" s="3"/>
    </row>
    <row r="735" spans="6:9">
      <c r="F735" s="3"/>
      <c r="G735" s="3"/>
      <c r="H735" s="3"/>
      <c r="I735" s="3"/>
    </row>
    <row r="736" spans="6:9">
      <c r="F736" s="3"/>
      <c r="G736" s="3"/>
      <c r="H736" s="3"/>
      <c r="I736" s="3"/>
    </row>
    <row r="737" spans="6:9">
      <c r="F737" s="3"/>
      <c r="G737" s="3"/>
      <c r="H737" s="3"/>
      <c r="I737" s="3"/>
    </row>
    <row r="738" spans="6:9">
      <c r="F738" s="3"/>
      <c r="G738" s="3"/>
      <c r="H738" s="3"/>
      <c r="I738" s="3"/>
    </row>
    <row r="739" spans="6:9">
      <c r="F739" s="3"/>
      <c r="G739" s="3"/>
      <c r="H739" s="3"/>
      <c r="I739" s="3"/>
    </row>
    <row r="740" spans="6:9">
      <c r="F740" s="3"/>
      <c r="G740" s="3"/>
      <c r="H740" s="3"/>
      <c r="I740" s="3"/>
    </row>
    <row r="741" spans="6:9">
      <c r="F741" s="3"/>
      <c r="G741" s="3"/>
      <c r="H741" s="3"/>
      <c r="I741" s="3"/>
    </row>
    <row r="742" spans="6:9">
      <c r="F742" s="3"/>
      <c r="G742" s="3"/>
      <c r="H742" s="3"/>
      <c r="I742" s="3"/>
    </row>
    <row r="743" spans="6:9">
      <c r="F743" s="3"/>
      <c r="G743" s="3"/>
      <c r="H743" s="3"/>
      <c r="I743" s="3"/>
    </row>
    <row r="744" spans="6:9">
      <c r="F744" s="3"/>
      <c r="G744" s="3"/>
      <c r="H744" s="3"/>
      <c r="I744" s="3"/>
    </row>
    <row r="745" spans="6:9">
      <c r="F745" s="3"/>
      <c r="G745" s="3"/>
      <c r="H745" s="3"/>
      <c r="I745" s="3"/>
    </row>
    <row r="746" spans="6:9">
      <c r="F746" s="3"/>
      <c r="G746" s="3"/>
      <c r="H746" s="3"/>
      <c r="I746" s="3"/>
    </row>
    <row r="747" spans="6:9">
      <c r="F747" s="3"/>
      <c r="G747" s="3"/>
      <c r="H747" s="3"/>
      <c r="I747" s="3"/>
    </row>
    <row r="748" spans="6:9">
      <c r="F748" s="3"/>
      <c r="G748" s="3"/>
      <c r="H748" s="3"/>
      <c r="I748" s="3"/>
    </row>
    <row r="749" spans="6:9">
      <c r="F749" s="3"/>
      <c r="G749" s="3"/>
      <c r="H749" s="3"/>
      <c r="I749" s="3"/>
    </row>
    <row r="750" spans="6:9">
      <c r="F750" s="3"/>
      <c r="G750" s="3"/>
      <c r="H750" s="3"/>
      <c r="I750" s="3"/>
    </row>
    <row r="751" spans="6:9">
      <c r="F751" s="3"/>
      <c r="G751" s="3"/>
      <c r="H751" s="3"/>
      <c r="I751" s="3"/>
    </row>
    <row r="752" spans="6:9">
      <c r="F752" s="3"/>
      <c r="G752" s="3"/>
      <c r="H752" s="3"/>
      <c r="I752" s="3"/>
    </row>
    <row r="753" spans="6:9">
      <c r="F753" s="3"/>
      <c r="G753" s="3"/>
      <c r="H753" s="3"/>
      <c r="I753" s="3"/>
    </row>
    <row r="754" spans="6:9">
      <c r="F754" s="3"/>
      <c r="G754" s="3"/>
      <c r="H754" s="3"/>
      <c r="I754" s="3"/>
    </row>
    <row r="755" spans="6:9">
      <c r="F755" s="3"/>
      <c r="G755" s="3"/>
      <c r="H755" s="3"/>
      <c r="I755" s="3"/>
    </row>
    <row r="756" spans="6:9">
      <c r="F756" s="3"/>
      <c r="G756" s="3"/>
      <c r="H756" s="3"/>
      <c r="I756" s="3"/>
    </row>
    <row r="757" spans="6:9">
      <c r="F757" s="3"/>
      <c r="G757" s="3"/>
      <c r="H757" s="3"/>
      <c r="I757" s="3"/>
    </row>
    <row r="758" spans="6:9">
      <c r="F758" s="3"/>
      <c r="G758" s="3"/>
      <c r="H758" s="3"/>
      <c r="I758" s="3"/>
    </row>
    <row r="759" spans="6:9">
      <c r="F759" s="3"/>
      <c r="G759" s="3"/>
      <c r="H759" s="3"/>
      <c r="I759" s="3"/>
    </row>
    <row r="760" spans="6:9">
      <c r="F760" s="3"/>
      <c r="G760" s="3"/>
      <c r="H760" s="3"/>
      <c r="I760" s="3"/>
    </row>
    <row r="761" spans="6:9">
      <c r="F761" s="3"/>
      <c r="G761" s="3"/>
      <c r="H761" s="3"/>
      <c r="I761" s="3"/>
    </row>
    <row r="762" spans="6:9">
      <c r="F762" s="3"/>
      <c r="G762" s="3"/>
      <c r="H762" s="3"/>
      <c r="I762" s="3"/>
    </row>
    <row r="763" spans="6:9">
      <c r="F763" s="3"/>
      <c r="G763" s="3"/>
      <c r="H763" s="3"/>
      <c r="I763" s="3"/>
    </row>
    <row r="764" spans="6:9">
      <c r="F764" s="3"/>
      <c r="G764" s="3"/>
      <c r="H764" s="3"/>
      <c r="I764" s="3"/>
    </row>
    <row r="765" spans="6:9">
      <c r="F765" s="3"/>
      <c r="G765" s="3"/>
      <c r="H765" s="3"/>
      <c r="I765" s="3"/>
    </row>
    <row r="766" spans="6:9">
      <c r="F766" s="3"/>
      <c r="G766" s="3"/>
      <c r="H766" s="3"/>
      <c r="I766" s="3"/>
    </row>
    <row r="767" spans="6:9">
      <c r="F767" s="3"/>
      <c r="G767" s="3"/>
      <c r="H767" s="3"/>
      <c r="I767" s="3"/>
    </row>
    <row r="768" spans="6:9">
      <c r="F768" s="3"/>
      <c r="G768" s="3"/>
      <c r="H768" s="3"/>
      <c r="I768" s="3"/>
    </row>
    <row r="769" spans="6:9">
      <c r="F769" s="3"/>
      <c r="G769" s="3"/>
      <c r="H769" s="3"/>
      <c r="I769" s="3"/>
    </row>
    <row r="770" spans="6:9">
      <c r="F770" s="3"/>
      <c r="G770" s="3"/>
      <c r="H770" s="3"/>
      <c r="I770" s="3"/>
    </row>
    <row r="771" spans="6:9">
      <c r="F771" s="3"/>
      <c r="G771" s="3"/>
      <c r="H771" s="3"/>
      <c r="I771" s="3"/>
    </row>
    <row r="772" spans="6:9">
      <c r="F772" s="3"/>
      <c r="G772" s="3"/>
      <c r="H772" s="3"/>
      <c r="I772" s="3"/>
    </row>
    <row r="773" spans="6:9">
      <c r="F773" s="3"/>
      <c r="G773" s="3"/>
      <c r="H773" s="3"/>
      <c r="I773" s="3"/>
    </row>
    <row r="774" spans="6:9">
      <c r="F774" s="3"/>
      <c r="G774" s="3"/>
      <c r="H774" s="3"/>
      <c r="I774" s="3"/>
    </row>
    <row r="775" spans="6:9">
      <c r="F775" s="3"/>
      <c r="G775" s="3"/>
      <c r="H775" s="3"/>
      <c r="I775" s="3"/>
    </row>
    <row r="776" spans="6:9">
      <c r="F776" s="3"/>
      <c r="G776" s="3"/>
      <c r="H776" s="3"/>
      <c r="I776" s="3"/>
    </row>
    <row r="777" spans="6:9">
      <c r="F777" s="3"/>
      <c r="G777" s="3"/>
      <c r="H777" s="3"/>
      <c r="I777" s="3"/>
    </row>
    <row r="778" spans="6:9">
      <c r="F778" s="3"/>
      <c r="G778" s="3"/>
      <c r="H778" s="3"/>
      <c r="I778" s="3"/>
    </row>
    <row r="779" spans="6:9">
      <c r="F779" s="3"/>
      <c r="G779" s="3"/>
      <c r="H779" s="3"/>
      <c r="I779" s="3"/>
    </row>
    <row r="780" spans="6:9">
      <c r="F780" s="3"/>
      <c r="G780" s="3"/>
      <c r="H780" s="3"/>
      <c r="I780" s="3"/>
    </row>
    <row r="781" spans="6:9">
      <c r="F781" s="3"/>
      <c r="G781" s="3"/>
      <c r="H781" s="3"/>
      <c r="I781" s="3"/>
    </row>
    <row r="782" spans="6:9">
      <c r="F782" s="3"/>
      <c r="G782" s="3"/>
      <c r="H782" s="3"/>
      <c r="I782" s="3"/>
    </row>
    <row r="783" spans="6:9">
      <c r="F783" s="3"/>
      <c r="G783" s="3"/>
      <c r="H783" s="3"/>
      <c r="I783" s="3"/>
    </row>
    <row r="784" spans="6:9">
      <c r="F784" s="3"/>
      <c r="G784" s="3"/>
      <c r="H784" s="3"/>
      <c r="I784" s="3"/>
    </row>
    <row r="785" spans="6:9">
      <c r="F785" s="3"/>
      <c r="G785" s="3"/>
      <c r="H785" s="3"/>
      <c r="I785" s="3"/>
    </row>
    <row r="786" spans="6:9">
      <c r="F786" s="3"/>
      <c r="G786" s="3"/>
      <c r="H786" s="3"/>
      <c r="I786" s="3"/>
    </row>
    <row r="787" spans="6:9">
      <c r="F787" s="3"/>
      <c r="G787" s="3"/>
      <c r="H787" s="3"/>
      <c r="I787" s="3"/>
    </row>
    <row r="788" spans="6:9">
      <c r="F788" s="3"/>
      <c r="G788" s="3"/>
      <c r="H788" s="3"/>
      <c r="I788" s="3"/>
    </row>
    <row r="789" spans="6:9">
      <c r="F789" s="3"/>
      <c r="G789" s="3"/>
      <c r="H789" s="3"/>
      <c r="I789" s="3"/>
    </row>
    <row r="790" spans="6:9">
      <c r="F790" s="3"/>
      <c r="G790" s="3"/>
      <c r="H790" s="3"/>
      <c r="I790" s="3"/>
    </row>
    <row r="791" spans="6:9">
      <c r="F791" s="3"/>
      <c r="G791" s="3"/>
      <c r="H791" s="3"/>
      <c r="I791" s="3"/>
    </row>
    <row r="792" spans="6:9">
      <c r="F792" s="3"/>
      <c r="G792" s="3"/>
      <c r="H792" s="3"/>
      <c r="I792" s="3"/>
    </row>
    <row r="793" spans="6:9">
      <c r="F793" s="3"/>
      <c r="G793" s="3"/>
      <c r="H793" s="3"/>
      <c r="I793" s="3"/>
    </row>
    <row r="794" spans="6:9">
      <c r="F794" s="3"/>
      <c r="G794" s="3"/>
      <c r="H794" s="3"/>
      <c r="I794" s="3"/>
    </row>
    <row r="795" spans="6:9">
      <c r="F795" s="3"/>
      <c r="G795" s="3"/>
      <c r="H795" s="3"/>
      <c r="I795" s="3"/>
    </row>
    <row r="796" spans="6:9">
      <c r="F796" s="3"/>
      <c r="G796" s="3"/>
      <c r="H796" s="3"/>
      <c r="I796" s="3"/>
    </row>
    <row r="797" spans="6:9">
      <c r="F797" s="3"/>
      <c r="G797" s="3"/>
      <c r="H797" s="3"/>
      <c r="I797" s="3"/>
    </row>
    <row r="798" spans="6:9">
      <c r="F798" s="3"/>
      <c r="G798" s="3"/>
      <c r="H798" s="3"/>
      <c r="I798" s="3"/>
    </row>
    <row r="799" spans="6:9">
      <c r="F799" s="3"/>
      <c r="G799" s="3"/>
      <c r="H799" s="3"/>
      <c r="I799" s="3"/>
    </row>
    <row r="800" spans="6:9">
      <c r="F800" s="3"/>
      <c r="G800" s="3"/>
      <c r="H800" s="3"/>
      <c r="I800" s="3"/>
    </row>
    <row r="801" spans="6:9">
      <c r="F801" s="3"/>
      <c r="G801" s="3"/>
      <c r="H801" s="3"/>
      <c r="I801" s="3"/>
    </row>
    <row r="802" spans="6:9">
      <c r="F802" s="3"/>
      <c r="G802" s="3"/>
      <c r="H802" s="3"/>
      <c r="I802" s="3"/>
    </row>
    <row r="803" spans="6:9">
      <c r="F803" s="3"/>
      <c r="G803" s="3"/>
      <c r="H803" s="3"/>
      <c r="I803" s="3"/>
    </row>
    <row r="804" spans="6:9">
      <c r="F804" s="3"/>
      <c r="G804" s="3"/>
      <c r="H804" s="3"/>
      <c r="I804" s="3"/>
    </row>
    <row r="805" spans="6:9">
      <c r="F805" s="3"/>
      <c r="G805" s="3"/>
      <c r="H805" s="3"/>
      <c r="I805" s="3"/>
    </row>
    <row r="806" spans="6:9">
      <c r="F806" s="3"/>
      <c r="G806" s="3"/>
      <c r="H806" s="3"/>
      <c r="I806" s="3"/>
    </row>
    <row r="807" spans="6:9">
      <c r="F807" s="3"/>
      <c r="G807" s="3"/>
      <c r="H807" s="3"/>
      <c r="I807" s="3"/>
    </row>
    <row r="808" spans="6:9">
      <c r="F808" s="3"/>
      <c r="G808" s="3"/>
      <c r="H808" s="3"/>
      <c r="I808" s="3"/>
    </row>
    <row r="809" spans="6:9">
      <c r="F809" s="3"/>
      <c r="G809" s="3"/>
      <c r="H809" s="3"/>
      <c r="I809" s="3"/>
    </row>
    <row r="810" spans="6:9">
      <c r="F810" s="3"/>
      <c r="G810" s="3"/>
      <c r="H810" s="3"/>
      <c r="I810" s="3"/>
    </row>
    <row r="811" spans="6:9">
      <c r="F811" s="3"/>
      <c r="G811" s="3"/>
      <c r="H811" s="3"/>
      <c r="I811" s="3"/>
    </row>
    <row r="812" spans="6:9">
      <c r="F812" s="3"/>
      <c r="G812" s="3"/>
      <c r="H812" s="3"/>
      <c r="I812" s="3"/>
    </row>
    <row r="813" spans="6:9">
      <c r="F813" s="3"/>
      <c r="G813" s="3"/>
      <c r="H813" s="3"/>
      <c r="I813" s="3"/>
    </row>
    <row r="814" spans="6:9">
      <c r="F814" s="3"/>
      <c r="G814" s="3"/>
      <c r="H814" s="3"/>
      <c r="I814" s="3"/>
    </row>
    <row r="815" spans="6:9">
      <c r="F815" s="3"/>
      <c r="G815" s="3"/>
      <c r="H815" s="3"/>
      <c r="I815" s="3"/>
    </row>
    <row r="816" spans="6:9">
      <c r="F816" s="3"/>
      <c r="G816" s="3"/>
      <c r="H816" s="3"/>
      <c r="I816" s="3"/>
    </row>
    <row r="817" spans="6:9">
      <c r="F817" s="3"/>
      <c r="G817" s="3"/>
      <c r="H817" s="3"/>
      <c r="I817" s="3"/>
    </row>
    <row r="818" spans="6:9">
      <c r="F818" s="3"/>
      <c r="G818" s="3"/>
      <c r="H818" s="3"/>
      <c r="I818" s="3"/>
    </row>
    <row r="819" spans="6:9">
      <c r="F819" s="3"/>
      <c r="G819" s="3"/>
      <c r="H819" s="3"/>
      <c r="I819" s="3"/>
    </row>
    <row r="820" spans="6:9">
      <c r="F820" s="3"/>
      <c r="G820" s="3"/>
      <c r="H820" s="3"/>
      <c r="I820" s="3"/>
    </row>
    <row r="821" spans="6:9">
      <c r="F821" s="3"/>
      <c r="G821" s="3"/>
      <c r="H821" s="3"/>
      <c r="I821" s="3"/>
    </row>
    <row r="822" spans="6:9">
      <c r="F822" s="3"/>
      <c r="G822" s="3"/>
      <c r="H822" s="3"/>
      <c r="I822" s="3"/>
    </row>
    <row r="823" spans="6:9">
      <c r="F823" s="3"/>
      <c r="G823" s="3"/>
      <c r="H823" s="3"/>
      <c r="I823" s="3"/>
    </row>
    <row r="824" spans="6:9">
      <c r="F824" s="3"/>
      <c r="G824" s="3"/>
      <c r="H824" s="3"/>
      <c r="I824" s="3"/>
    </row>
    <row r="825" spans="6:9">
      <c r="F825" s="3"/>
      <c r="G825" s="3"/>
      <c r="H825" s="3"/>
      <c r="I825" s="3"/>
    </row>
    <row r="826" spans="6:9">
      <c r="F826" s="3"/>
      <c r="G826" s="3"/>
      <c r="H826" s="3"/>
      <c r="I826" s="3"/>
    </row>
    <row r="827" spans="6:9">
      <c r="F827" s="3"/>
      <c r="G827" s="3"/>
      <c r="H827" s="3"/>
      <c r="I827" s="3"/>
    </row>
    <row r="828" spans="6:9">
      <c r="F828" s="3"/>
      <c r="G828" s="3"/>
      <c r="H828" s="3"/>
      <c r="I828" s="3"/>
    </row>
    <row r="829" spans="6:9">
      <c r="F829" s="3"/>
      <c r="G829" s="3"/>
      <c r="H829" s="3"/>
      <c r="I829" s="3"/>
    </row>
    <row r="830" spans="6:9">
      <c r="F830" s="3"/>
      <c r="G830" s="3"/>
      <c r="H830" s="3"/>
      <c r="I830" s="3"/>
    </row>
    <row r="831" spans="6:9">
      <c r="F831" s="3"/>
      <c r="G831" s="3"/>
      <c r="H831" s="3"/>
      <c r="I831" s="3"/>
    </row>
    <row r="832" spans="6:9">
      <c r="F832" s="3"/>
      <c r="G832" s="3"/>
      <c r="H832" s="3"/>
      <c r="I832" s="3"/>
    </row>
    <row r="833" spans="6:9">
      <c r="F833" s="3"/>
      <c r="G833" s="3"/>
      <c r="H833" s="3"/>
      <c r="I833" s="3"/>
    </row>
    <row r="834" spans="6:9">
      <c r="F834" s="3"/>
      <c r="G834" s="3"/>
      <c r="H834" s="3"/>
      <c r="I834" s="3"/>
    </row>
    <row r="835" spans="6:9">
      <c r="F835" s="3"/>
      <c r="G835" s="3"/>
      <c r="H835" s="3"/>
      <c r="I835" s="3"/>
    </row>
    <row r="836" spans="6:9">
      <c r="F836" s="3"/>
      <c r="G836" s="3"/>
      <c r="H836" s="3"/>
      <c r="I836" s="3"/>
    </row>
    <row r="837" spans="6:9">
      <c r="F837" s="3"/>
      <c r="G837" s="3"/>
      <c r="H837" s="3"/>
      <c r="I837" s="3"/>
    </row>
    <row r="838" spans="6:9">
      <c r="F838" s="3"/>
      <c r="G838" s="3"/>
      <c r="H838" s="3"/>
      <c r="I838" s="3"/>
    </row>
    <row r="839" spans="6:9">
      <c r="F839" s="3"/>
      <c r="G839" s="3"/>
      <c r="H839" s="3"/>
      <c r="I839" s="3"/>
    </row>
    <row r="840" spans="6:9">
      <c r="F840" s="3"/>
      <c r="G840" s="3"/>
      <c r="H840" s="3"/>
      <c r="I840" s="3"/>
    </row>
    <row r="841" spans="6:9">
      <c r="F841" s="3"/>
      <c r="G841" s="3"/>
      <c r="H841" s="3"/>
      <c r="I841" s="3"/>
    </row>
    <row r="842" spans="6:9">
      <c r="F842" s="3"/>
      <c r="G842" s="3"/>
      <c r="H842" s="3"/>
      <c r="I842" s="3"/>
    </row>
    <row r="843" spans="6:9">
      <c r="F843" s="3"/>
      <c r="G843" s="3"/>
      <c r="H843" s="3"/>
      <c r="I843" s="3"/>
    </row>
    <row r="844" spans="6:9">
      <c r="F844" s="3"/>
      <c r="G844" s="3"/>
      <c r="H844" s="3"/>
      <c r="I844" s="3"/>
    </row>
    <row r="845" spans="6:9">
      <c r="F845" s="3"/>
      <c r="G845" s="3"/>
      <c r="H845" s="3"/>
      <c r="I845" s="3"/>
    </row>
    <row r="846" spans="6:9">
      <c r="F846" s="3"/>
      <c r="G846" s="3"/>
      <c r="H846" s="3"/>
      <c r="I846" s="3"/>
    </row>
    <row r="847" spans="6:9">
      <c r="F847" s="3"/>
      <c r="G847" s="3"/>
      <c r="H847" s="3"/>
      <c r="I847" s="3"/>
    </row>
    <row r="848" spans="6:9">
      <c r="F848" s="3"/>
      <c r="G848" s="3"/>
      <c r="H848" s="3"/>
      <c r="I848" s="3"/>
    </row>
    <row r="849" spans="6:9">
      <c r="F849" s="3"/>
      <c r="G849" s="3"/>
      <c r="H849" s="3"/>
      <c r="I849" s="3"/>
    </row>
    <row r="850" spans="6:9">
      <c r="F850" s="3"/>
      <c r="G850" s="3"/>
      <c r="H850" s="3"/>
      <c r="I850" s="3"/>
    </row>
    <row r="851" spans="6:9">
      <c r="F851" s="3"/>
      <c r="G851" s="3"/>
      <c r="H851" s="3"/>
      <c r="I851" s="3"/>
    </row>
    <row r="852" spans="6:9">
      <c r="F852" s="3"/>
      <c r="G852" s="3"/>
      <c r="H852" s="3"/>
      <c r="I852" s="3"/>
    </row>
    <row r="853" spans="6:9">
      <c r="F853" s="3"/>
      <c r="G853" s="3"/>
      <c r="H853" s="3"/>
      <c r="I853" s="3"/>
    </row>
    <row r="854" spans="6:9">
      <c r="F854" s="3"/>
      <c r="G854" s="3"/>
      <c r="H854" s="3"/>
      <c r="I854" s="3"/>
    </row>
    <row r="855" spans="6:9">
      <c r="F855" s="3"/>
      <c r="G855" s="3"/>
      <c r="H855" s="3"/>
      <c r="I855" s="3"/>
    </row>
    <row r="856" spans="6:9">
      <c r="F856" s="3"/>
      <c r="G856" s="3"/>
      <c r="H856" s="3"/>
      <c r="I856" s="3"/>
    </row>
    <row r="857" spans="6:9">
      <c r="F857" s="3"/>
      <c r="G857" s="3"/>
      <c r="H857" s="3"/>
      <c r="I857" s="3"/>
    </row>
    <row r="858" spans="6:9">
      <c r="F858" s="3"/>
      <c r="G858" s="3"/>
      <c r="H858" s="3"/>
      <c r="I858" s="3"/>
    </row>
    <row r="859" spans="6:9">
      <c r="F859" s="3"/>
      <c r="G859" s="3"/>
      <c r="H859" s="3"/>
      <c r="I859" s="3"/>
    </row>
    <row r="860" spans="6:9">
      <c r="F860" s="3"/>
      <c r="G860" s="3"/>
      <c r="H860" s="3"/>
      <c r="I860" s="3"/>
    </row>
    <row r="861" spans="6:9">
      <c r="F861" s="3"/>
      <c r="G861" s="3"/>
      <c r="H861" s="3"/>
      <c r="I861" s="3"/>
    </row>
    <row r="862" spans="6:9">
      <c r="F862" s="3"/>
      <c r="G862" s="3"/>
      <c r="H862" s="3"/>
      <c r="I862" s="3"/>
    </row>
  </sheetData>
  <sheetProtection sheet="1" objects="1" scenarios="1"/>
  <mergeCells count="1">
    <mergeCell ref="B6:J6"/>
  </mergeCells>
  <phoneticPr fontId="3" type="noConversion"/>
  <dataValidations count="1">
    <dataValidation allowBlank="1" showInputMessage="1" showErrorMessage="1" sqref="D1:J9 C5:C9 A1:A1048576 B1:B9 B110:J1048576 B11:B12 K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">
    <tabColor indexed="52"/>
    <pageSetUpPr fitToPage="1"/>
  </sheetPr>
  <dimension ref="B1:K613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49.42578125" style="2" bestFit="1" customWidth="1"/>
    <col min="4" max="4" width="4.5703125" style="1" bestFit="1" customWidth="1"/>
    <col min="5" max="5" width="9" style="1" bestFit="1" customWidth="1"/>
    <col min="6" max="6" width="6.140625" style="1" bestFit="1" customWidth="1"/>
    <col min="7" max="7" width="5.28515625" style="1" bestFit="1" customWidth="1"/>
    <col min="8" max="8" width="7.5703125" style="1" customWidth="1"/>
    <col min="9" max="9" width="8" style="1" bestFit="1" customWidth="1"/>
    <col min="10" max="10" width="10" style="1" bestFit="1" customWidth="1"/>
    <col min="11" max="11" width="8.28515625" style="1" bestFit="1" customWidth="1"/>
    <col min="12" max="16384" width="9.140625" style="1"/>
  </cols>
  <sheetData>
    <row r="1" spans="2:11">
      <c r="B1" s="46" t="s">
        <v>125</v>
      </c>
      <c r="C1" s="67" t="s" vm="1">
        <v>203</v>
      </c>
    </row>
    <row r="2" spans="2:11">
      <c r="B2" s="46" t="s">
        <v>124</v>
      </c>
      <c r="C2" s="67" t="s">
        <v>204</v>
      </c>
    </row>
    <row r="3" spans="2:11">
      <c r="B3" s="46" t="s">
        <v>126</v>
      </c>
      <c r="C3" s="67" t="s">
        <v>205</v>
      </c>
    </row>
    <row r="4" spans="2:11">
      <c r="B4" s="46" t="s">
        <v>127</v>
      </c>
      <c r="C4" s="67">
        <v>2142</v>
      </c>
    </row>
    <row r="6" spans="2:11" ht="26.25" customHeight="1">
      <c r="B6" s="138" t="s">
        <v>157</v>
      </c>
      <c r="C6" s="139"/>
      <c r="D6" s="139"/>
      <c r="E6" s="139"/>
      <c r="F6" s="139"/>
      <c r="G6" s="139"/>
      <c r="H6" s="139"/>
      <c r="I6" s="139"/>
      <c r="J6" s="139"/>
      <c r="K6" s="140"/>
    </row>
    <row r="7" spans="2:11" s="3" customFormat="1" ht="63">
      <c r="B7" s="47" t="s">
        <v>96</v>
      </c>
      <c r="C7" s="49" t="s">
        <v>97</v>
      </c>
      <c r="D7" s="49" t="s">
        <v>14</v>
      </c>
      <c r="E7" s="49" t="s">
        <v>15</v>
      </c>
      <c r="F7" s="49" t="s">
        <v>44</v>
      </c>
      <c r="G7" s="49" t="s">
        <v>83</v>
      </c>
      <c r="H7" s="49" t="s">
        <v>41</v>
      </c>
      <c r="I7" s="49" t="s">
        <v>91</v>
      </c>
      <c r="J7" s="49" t="s">
        <v>128</v>
      </c>
      <c r="K7" s="64" t="s">
        <v>129</v>
      </c>
    </row>
    <row r="8" spans="2:11" s="3" customFormat="1" ht="21.75" customHeight="1">
      <c r="B8" s="14"/>
      <c r="C8" s="57"/>
      <c r="D8" s="15"/>
      <c r="E8" s="15"/>
      <c r="F8" s="15" t="s">
        <v>19</v>
      </c>
      <c r="G8" s="15"/>
      <c r="H8" s="15" t="s">
        <v>19</v>
      </c>
      <c r="I8" s="15" t="s">
        <v>184</v>
      </c>
      <c r="J8" s="31" t="s">
        <v>19</v>
      </c>
      <c r="K8" s="16" t="s">
        <v>19</v>
      </c>
    </row>
    <row r="9" spans="2:11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9" t="s">
        <v>7</v>
      </c>
    </row>
    <row r="10" spans="2:11" s="4" customFormat="1" ht="18" customHeight="1">
      <c r="B10" s="111" t="s">
        <v>1948</v>
      </c>
      <c r="C10" s="68"/>
      <c r="D10" s="68"/>
      <c r="E10" s="68"/>
      <c r="F10" s="68"/>
      <c r="G10" s="68"/>
      <c r="H10" s="68"/>
      <c r="I10" s="112">
        <v>0</v>
      </c>
      <c r="J10" s="113">
        <v>0</v>
      </c>
      <c r="K10" s="113">
        <v>0</v>
      </c>
    </row>
    <row r="11" spans="2:11" ht="21" customHeight="1">
      <c r="B11" s="110"/>
      <c r="C11" s="68"/>
      <c r="D11" s="68"/>
      <c r="E11" s="68"/>
      <c r="F11" s="68"/>
      <c r="G11" s="68"/>
      <c r="H11" s="68"/>
      <c r="I11" s="68"/>
      <c r="J11" s="68"/>
      <c r="K11" s="68"/>
    </row>
    <row r="12" spans="2:11">
      <c r="B12" s="110"/>
      <c r="C12" s="68"/>
      <c r="D12" s="68"/>
      <c r="E12" s="68"/>
      <c r="F12" s="68"/>
      <c r="G12" s="68"/>
      <c r="H12" s="68"/>
      <c r="I12" s="68"/>
      <c r="J12" s="68"/>
      <c r="K12" s="68"/>
    </row>
    <row r="13" spans="2:11"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2:11"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2:11">
      <c r="B15" s="68"/>
      <c r="C15" s="68"/>
      <c r="D15" s="68"/>
      <c r="E15" s="68"/>
      <c r="F15" s="68"/>
      <c r="G15" s="68"/>
      <c r="H15" s="68"/>
      <c r="I15" s="68"/>
      <c r="J15" s="68"/>
      <c r="K15" s="68"/>
    </row>
    <row r="16" spans="2:11"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2:11">
      <c r="B17" s="68"/>
      <c r="C17" s="68"/>
      <c r="D17" s="68"/>
      <c r="E17" s="68"/>
      <c r="F17" s="68"/>
      <c r="G17" s="68"/>
      <c r="H17" s="68"/>
      <c r="I17" s="68"/>
      <c r="J17" s="68"/>
      <c r="K17" s="68"/>
    </row>
    <row r="18" spans="2:11">
      <c r="B18" s="68"/>
      <c r="C18" s="68"/>
      <c r="D18" s="68"/>
      <c r="E18" s="68"/>
      <c r="F18" s="68"/>
      <c r="G18" s="68"/>
      <c r="H18" s="68"/>
      <c r="I18" s="68"/>
      <c r="J18" s="68"/>
      <c r="K18" s="68"/>
    </row>
    <row r="19" spans="2:11">
      <c r="B19" s="68"/>
      <c r="C19" s="68"/>
      <c r="D19" s="68"/>
      <c r="E19" s="68"/>
      <c r="F19" s="68"/>
      <c r="G19" s="68"/>
      <c r="H19" s="68"/>
      <c r="I19" s="68"/>
      <c r="J19" s="68"/>
      <c r="K19" s="68"/>
    </row>
    <row r="20" spans="2:11">
      <c r="B20" s="68"/>
      <c r="C20" s="68"/>
      <c r="D20" s="68"/>
      <c r="E20" s="68"/>
      <c r="F20" s="68"/>
      <c r="G20" s="68"/>
      <c r="H20" s="68"/>
      <c r="I20" s="68"/>
      <c r="J20" s="68"/>
      <c r="K20" s="68"/>
    </row>
    <row r="21" spans="2:11"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2:11"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2:11"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spans="2:11">
      <c r="B24" s="68"/>
      <c r="C24" s="68"/>
      <c r="D24" s="68"/>
      <c r="E24" s="68"/>
      <c r="F24" s="68"/>
      <c r="G24" s="68"/>
      <c r="H24" s="68"/>
      <c r="I24" s="68"/>
      <c r="J24" s="68"/>
      <c r="K24" s="68"/>
    </row>
    <row r="25" spans="2:11"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2:11"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2:11"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2:11"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2:11"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2:11"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2:11"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2:11"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2:11">
      <c r="B33" s="68"/>
      <c r="C33" s="68"/>
      <c r="D33" s="68"/>
      <c r="E33" s="68"/>
      <c r="F33" s="68"/>
      <c r="G33" s="68"/>
      <c r="H33" s="68"/>
      <c r="I33" s="68"/>
      <c r="J33" s="68"/>
      <c r="K33" s="68"/>
    </row>
    <row r="34" spans="2:11"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5" spans="2:11">
      <c r="B35" s="68"/>
      <c r="C35" s="68"/>
      <c r="D35" s="68"/>
      <c r="E35" s="68"/>
      <c r="F35" s="68"/>
      <c r="G35" s="68"/>
      <c r="H35" s="68"/>
      <c r="I35" s="68"/>
      <c r="J35" s="68"/>
      <c r="K35" s="68"/>
    </row>
    <row r="36" spans="2:11"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2:11"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2:11"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2:11"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2:11"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2:11">
      <c r="B41" s="68"/>
      <c r="C41" s="68"/>
      <c r="D41" s="68"/>
      <c r="E41" s="68"/>
      <c r="F41" s="68"/>
      <c r="G41" s="68"/>
      <c r="H41" s="68"/>
      <c r="I41" s="68"/>
      <c r="J41" s="68"/>
      <c r="K41" s="68"/>
    </row>
    <row r="42" spans="2:11">
      <c r="B42" s="68"/>
      <c r="C42" s="68"/>
      <c r="D42" s="68"/>
      <c r="E42" s="68"/>
      <c r="F42" s="68"/>
      <c r="G42" s="68"/>
      <c r="H42" s="68"/>
      <c r="I42" s="68"/>
      <c r="J42" s="68"/>
      <c r="K42" s="68"/>
    </row>
    <row r="43" spans="2:11">
      <c r="B43" s="68"/>
      <c r="C43" s="68"/>
      <c r="D43" s="68"/>
      <c r="E43" s="68"/>
      <c r="F43" s="68"/>
      <c r="G43" s="68"/>
      <c r="H43" s="68"/>
      <c r="I43" s="68"/>
      <c r="J43" s="68"/>
      <c r="K43" s="68"/>
    </row>
    <row r="44" spans="2:11">
      <c r="B44" s="68"/>
      <c r="C44" s="68"/>
      <c r="D44" s="68"/>
      <c r="E44" s="68"/>
      <c r="F44" s="68"/>
      <c r="G44" s="68"/>
      <c r="H44" s="68"/>
      <c r="I44" s="68"/>
      <c r="J44" s="68"/>
      <c r="K44" s="68"/>
    </row>
    <row r="45" spans="2:11">
      <c r="B45" s="68"/>
      <c r="C45" s="68"/>
      <c r="D45" s="68"/>
      <c r="E45" s="68"/>
      <c r="F45" s="68"/>
      <c r="G45" s="68"/>
      <c r="H45" s="68"/>
      <c r="I45" s="68"/>
      <c r="J45" s="68"/>
      <c r="K45" s="68"/>
    </row>
    <row r="46" spans="2:11">
      <c r="B46" s="68"/>
      <c r="C46" s="68"/>
      <c r="D46" s="68"/>
      <c r="E46" s="68"/>
      <c r="F46" s="68"/>
      <c r="G46" s="68"/>
      <c r="H46" s="68"/>
      <c r="I46" s="68"/>
      <c r="J46" s="68"/>
      <c r="K46" s="68"/>
    </row>
    <row r="47" spans="2:11"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2:11"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2:11">
      <c r="B49" s="68"/>
      <c r="C49" s="68"/>
      <c r="D49" s="68"/>
      <c r="E49" s="68"/>
      <c r="F49" s="68"/>
      <c r="G49" s="68"/>
      <c r="H49" s="68"/>
      <c r="I49" s="68"/>
      <c r="J49" s="68"/>
      <c r="K49" s="68"/>
    </row>
    <row r="50" spans="2:11">
      <c r="B50" s="68"/>
      <c r="C50" s="68"/>
      <c r="D50" s="68"/>
      <c r="E50" s="68"/>
      <c r="F50" s="68"/>
      <c r="G50" s="68"/>
      <c r="H50" s="68"/>
      <c r="I50" s="68"/>
      <c r="J50" s="68"/>
      <c r="K50" s="68"/>
    </row>
    <row r="51" spans="2:11">
      <c r="B51" s="68"/>
      <c r="C51" s="68"/>
      <c r="D51" s="68"/>
      <c r="E51" s="68"/>
      <c r="F51" s="68"/>
      <c r="G51" s="68"/>
      <c r="H51" s="68"/>
      <c r="I51" s="68"/>
      <c r="J51" s="68"/>
      <c r="K51" s="68"/>
    </row>
    <row r="52" spans="2:11"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2:11">
      <c r="B53" s="68"/>
      <c r="C53" s="68"/>
      <c r="D53" s="68"/>
      <c r="E53" s="68"/>
      <c r="F53" s="68"/>
      <c r="G53" s="68"/>
      <c r="H53" s="68"/>
      <c r="I53" s="68"/>
      <c r="J53" s="68"/>
      <c r="K53" s="68"/>
    </row>
    <row r="54" spans="2:11">
      <c r="B54" s="68"/>
      <c r="C54" s="68"/>
      <c r="D54" s="68"/>
      <c r="E54" s="68"/>
      <c r="F54" s="68"/>
      <c r="G54" s="68"/>
      <c r="H54" s="68"/>
      <c r="I54" s="68"/>
      <c r="J54" s="68"/>
      <c r="K54" s="68"/>
    </row>
    <row r="55" spans="2:11"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2:11"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2:11"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2:11">
      <c r="B58" s="68"/>
      <c r="C58" s="68"/>
      <c r="D58" s="68"/>
      <c r="E58" s="68"/>
      <c r="F58" s="68"/>
      <c r="G58" s="68"/>
      <c r="H58" s="68"/>
      <c r="I58" s="68"/>
      <c r="J58" s="68"/>
      <c r="K58" s="68"/>
    </row>
    <row r="59" spans="2:11">
      <c r="B59" s="68"/>
      <c r="C59" s="68"/>
      <c r="D59" s="68"/>
      <c r="E59" s="68"/>
      <c r="F59" s="68"/>
      <c r="G59" s="68"/>
      <c r="H59" s="68"/>
      <c r="I59" s="68"/>
      <c r="J59" s="68"/>
      <c r="K59" s="68"/>
    </row>
    <row r="60" spans="2:11">
      <c r="B60" s="68"/>
      <c r="C60" s="68"/>
      <c r="D60" s="68"/>
      <c r="E60" s="68"/>
      <c r="F60" s="68"/>
      <c r="G60" s="68"/>
      <c r="H60" s="68"/>
      <c r="I60" s="68"/>
      <c r="J60" s="68"/>
      <c r="K60" s="68"/>
    </row>
    <row r="61" spans="2:11">
      <c r="B61" s="68"/>
      <c r="C61" s="68"/>
      <c r="D61" s="68"/>
      <c r="E61" s="68"/>
      <c r="F61" s="68"/>
      <c r="G61" s="68"/>
      <c r="H61" s="68"/>
      <c r="I61" s="68"/>
      <c r="J61" s="68"/>
      <c r="K61" s="68"/>
    </row>
    <row r="62" spans="2:11">
      <c r="B62" s="68"/>
      <c r="C62" s="68"/>
      <c r="D62" s="68"/>
      <c r="E62" s="68"/>
      <c r="F62" s="68"/>
      <c r="G62" s="68"/>
      <c r="H62" s="68"/>
      <c r="I62" s="68"/>
      <c r="J62" s="68"/>
      <c r="K62" s="68"/>
    </row>
    <row r="63" spans="2:11">
      <c r="B63" s="68"/>
      <c r="C63" s="68"/>
      <c r="D63" s="68"/>
      <c r="E63" s="68"/>
      <c r="F63" s="68"/>
      <c r="G63" s="68"/>
      <c r="H63" s="68"/>
      <c r="I63" s="68"/>
      <c r="J63" s="68"/>
      <c r="K63" s="68"/>
    </row>
    <row r="64" spans="2:11"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2:11"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2:11"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2:11">
      <c r="B67" s="68"/>
      <c r="C67" s="68"/>
      <c r="D67" s="68"/>
      <c r="E67" s="68"/>
      <c r="F67" s="68"/>
      <c r="G67" s="68"/>
      <c r="H67" s="68"/>
      <c r="I67" s="68"/>
      <c r="J67" s="68"/>
      <c r="K67" s="68"/>
    </row>
    <row r="68" spans="2:11">
      <c r="B68" s="68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68"/>
      <c r="C69" s="68"/>
      <c r="D69" s="68"/>
      <c r="E69" s="68"/>
      <c r="F69" s="68"/>
      <c r="G69" s="68"/>
      <c r="H69" s="68"/>
      <c r="I69" s="68"/>
      <c r="J69" s="68"/>
      <c r="K69" s="68"/>
    </row>
    <row r="70" spans="2:11">
      <c r="B70" s="68"/>
      <c r="C70" s="68"/>
      <c r="D70" s="68"/>
      <c r="E70" s="68"/>
      <c r="F70" s="68"/>
      <c r="G70" s="68"/>
      <c r="H70" s="68"/>
      <c r="I70" s="68"/>
      <c r="J70" s="68"/>
      <c r="K70" s="68"/>
    </row>
    <row r="71" spans="2:11">
      <c r="B71" s="68"/>
      <c r="C71" s="68"/>
      <c r="D71" s="68"/>
      <c r="E71" s="68"/>
      <c r="F71" s="68"/>
      <c r="G71" s="68"/>
      <c r="H71" s="68"/>
      <c r="I71" s="68"/>
      <c r="J71" s="68"/>
      <c r="K71" s="68"/>
    </row>
    <row r="72" spans="2:11">
      <c r="B72" s="68"/>
      <c r="C72" s="68"/>
      <c r="D72" s="68"/>
      <c r="E72" s="68"/>
      <c r="F72" s="68"/>
      <c r="G72" s="68"/>
      <c r="H72" s="68"/>
      <c r="I72" s="68"/>
      <c r="J72" s="68"/>
      <c r="K72" s="68"/>
    </row>
    <row r="73" spans="2:11">
      <c r="B73" s="68"/>
      <c r="C73" s="68"/>
      <c r="D73" s="68"/>
      <c r="E73" s="68"/>
      <c r="F73" s="68"/>
      <c r="G73" s="68"/>
      <c r="H73" s="68"/>
      <c r="I73" s="68"/>
      <c r="J73" s="68"/>
      <c r="K73" s="68"/>
    </row>
    <row r="74" spans="2:11">
      <c r="B74" s="68"/>
      <c r="C74" s="68"/>
      <c r="D74" s="68"/>
      <c r="E74" s="68"/>
      <c r="F74" s="68"/>
      <c r="G74" s="68"/>
      <c r="H74" s="68"/>
      <c r="I74" s="68"/>
      <c r="J74" s="68"/>
      <c r="K74" s="68"/>
    </row>
    <row r="75" spans="2:11">
      <c r="B75" s="68"/>
      <c r="C75" s="68"/>
      <c r="D75" s="68"/>
      <c r="E75" s="68"/>
      <c r="F75" s="68"/>
      <c r="G75" s="68"/>
      <c r="H75" s="68"/>
      <c r="I75" s="68"/>
      <c r="J75" s="68"/>
      <c r="K75" s="68"/>
    </row>
    <row r="76" spans="2:11">
      <c r="B76" s="68"/>
      <c r="C76" s="68"/>
      <c r="D76" s="68"/>
      <c r="E76" s="68"/>
      <c r="F76" s="68"/>
      <c r="G76" s="68"/>
      <c r="H76" s="68"/>
      <c r="I76" s="68"/>
      <c r="J76" s="68"/>
      <c r="K76" s="68"/>
    </row>
    <row r="77" spans="2:11">
      <c r="B77" s="68"/>
      <c r="C77" s="68"/>
      <c r="D77" s="68"/>
      <c r="E77" s="68"/>
      <c r="F77" s="68"/>
      <c r="G77" s="68"/>
      <c r="H77" s="68"/>
      <c r="I77" s="68"/>
      <c r="J77" s="68"/>
      <c r="K77" s="68"/>
    </row>
    <row r="78" spans="2:11">
      <c r="B78" s="68"/>
      <c r="C78" s="68"/>
      <c r="D78" s="68"/>
      <c r="E78" s="68"/>
      <c r="F78" s="68"/>
      <c r="G78" s="68"/>
      <c r="H78" s="68"/>
      <c r="I78" s="68"/>
      <c r="J78" s="68"/>
      <c r="K78" s="68"/>
    </row>
    <row r="79" spans="2:11">
      <c r="B79" s="68"/>
      <c r="C79" s="68"/>
      <c r="D79" s="68"/>
      <c r="E79" s="68"/>
      <c r="F79" s="68"/>
      <c r="G79" s="68"/>
      <c r="H79" s="68"/>
      <c r="I79" s="68"/>
      <c r="J79" s="68"/>
      <c r="K79" s="68"/>
    </row>
    <row r="80" spans="2:11">
      <c r="B80" s="68"/>
      <c r="C80" s="68"/>
      <c r="D80" s="68"/>
      <c r="E80" s="68"/>
      <c r="F80" s="68"/>
      <c r="G80" s="68"/>
      <c r="H80" s="68"/>
      <c r="I80" s="68"/>
      <c r="J80" s="68"/>
      <c r="K80" s="68"/>
    </row>
    <row r="81" spans="2:11">
      <c r="B81" s="68"/>
      <c r="C81" s="68"/>
      <c r="D81" s="68"/>
      <c r="E81" s="68"/>
      <c r="F81" s="68"/>
      <c r="G81" s="68"/>
      <c r="H81" s="68"/>
      <c r="I81" s="68"/>
      <c r="J81" s="68"/>
      <c r="K81" s="68"/>
    </row>
    <row r="82" spans="2:11">
      <c r="B82" s="68"/>
      <c r="C82" s="68"/>
      <c r="D82" s="68"/>
      <c r="E82" s="68"/>
      <c r="F82" s="68"/>
      <c r="G82" s="68"/>
      <c r="H82" s="68"/>
      <c r="I82" s="68"/>
      <c r="J82" s="68"/>
      <c r="K82" s="68"/>
    </row>
    <row r="83" spans="2:11">
      <c r="B83" s="68"/>
      <c r="C83" s="68"/>
      <c r="D83" s="68"/>
      <c r="E83" s="68"/>
      <c r="F83" s="68"/>
      <c r="G83" s="68"/>
      <c r="H83" s="68"/>
      <c r="I83" s="68"/>
      <c r="J83" s="68"/>
      <c r="K83" s="68"/>
    </row>
    <row r="84" spans="2:11">
      <c r="B84" s="68"/>
      <c r="C84" s="68"/>
      <c r="D84" s="68"/>
      <c r="E84" s="68"/>
      <c r="F84" s="68"/>
      <c r="G84" s="68"/>
      <c r="H84" s="68"/>
      <c r="I84" s="68"/>
      <c r="J84" s="68"/>
      <c r="K84" s="68"/>
    </row>
    <row r="85" spans="2:11">
      <c r="B85" s="68"/>
      <c r="C85" s="68"/>
      <c r="D85" s="68"/>
      <c r="E85" s="68"/>
      <c r="F85" s="68"/>
      <c r="G85" s="68"/>
      <c r="H85" s="68"/>
      <c r="I85" s="68"/>
      <c r="J85" s="68"/>
      <c r="K85" s="68"/>
    </row>
    <row r="86" spans="2:11">
      <c r="B86" s="68"/>
      <c r="C86" s="68"/>
      <c r="D86" s="68"/>
      <c r="E86" s="68"/>
      <c r="F86" s="68"/>
      <c r="G86" s="68"/>
      <c r="H86" s="68"/>
      <c r="I86" s="68"/>
      <c r="J86" s="68"/>
      <c r="K86" s="68"/>
    </row>
    <row r="87" spans="2:11">
      <c r="B87" s="68"/>
      <c r="C87" s="68"/>
      <c r="D87" s="68"/>
      <c r="E87" s="68"/>
      <c r="F87" s="68"/>
      <c r="G87" s="68"/>
      <c r="H87" s="68"/>
      <c r="I87" s="68"/>
      <c r="J87" s="68"/>
      <c r="K87" s="68"/>
    </row>
    <row r="88" spans="2:11">
      <c r="B88" s="68"/>
      <c r="C88" s="68"/>
      <c r="D88" s="68"/>
      <c r="E88" s="68"/>
      <c r="F88" s="68"/>
      <c r="G88" s="68"/>
      <c r="H88" s="68"/>
      <c r="I88" s="68"/>
      <c r="J88" s="68"/>
      <c r="K88" s="68"/>
    </row>
    <row r="89" spans="2:11">
      <c r="B89" s="68"/>
      <c r="C89" s="68"/>
      <c r="D89" s="68"/>
      <c r="E89" s="68"/>
      <c r="F89" s="68"/>
      <c r="G89" s="68"/>
      <c r="H89" s="68"/>
      <c r="I89" s="68"/>
      <c r="J89" s="68"/>
      <c r="K89" s="68"/>
    </row>
    <row r="90" spans="2:11">
      <c r="B90" s="68"/>
      <c r="C90" s="68"/>
      <c r="D90" s="68"/>
      <c r="E90" s="68"/>
      <c r="F90" s="68"/>
      <c r="G90" s="68"/>
      <c r="H90" s="68"/>
      <c r="I90" s="68"/>
      <c r="J90" s="68"/>
      <c r="K90" s="68"/>
    </row>
    <row r="91" spans="2:11">
      <c r="B91" s="68"/>
      <c r="C91" s="68"/>
      <c r="D91" s="68"/>
      <c r="E91" s="68"/>
      <c r="F91" s="68"/>
      <c r="G91" s="68"/>
      <c r="H91" s="68"/>
      <c r="I91" s="68"/>
      <c r="J91" s="68"/>
      <c r="K91" s="68"/>
    </row>
    <row r="92" spans="2:11">
      <c r="B92" s="68"/>
      <c r="C92" s="68"/>
      <c r="D92" s="68"/>
      <c r="E92" s="68"/>
      <c r="F92" s="68"/>
      <c r="G92" s="68"/>
      <c r="H92" s="68"/>
      <c r="I92" s="68"/>
      <c r="J92" s="68"/>
      <c r="K92" s="68"/>
    </row>
    <row r="93" spans="2:11">
      <c r="B93" s="68"/>
      <c r="C93" s="68"/>
      <c r="D93" s="68"/>
      <c r="E93" s="68"/>
      <c r="F93" s="68"/>
      <c r="G93" s="68"/>
      <c r="H93" s="68"/>
      <c r="I93" s="68"/>
      <c r="J93" s="68"/>
      <c r="K93" s="68"/>
    </row>
    <row r="94" spans="2:11">
      <c r="B94" s="68"/>
      <c r="C94" s="68"/>
      <c r="D94" s="68"/>
      <c r="E94" s="68"/>
      <c r="F94" s="68"/>
      <c r="G94" s="68"/>
      <c r="H94" s="68"/>
      <c r="I94" s="68"/>
      <c r="J94" s="68"/>
      <c r="K94" s="68"/>
    </row>
    <row r="95" spans="2:11">
      <c r="B95" s="68"/>
      <c r="C95" s="68"/>
      <c r="D95" s="68"/>
      <c r="E95" s="68"/>
      <c r="F95" s="68"/>
      <c r="G95" s="68"/>
      <c r="H95" s="68"/>
      <c r="I95" s="68"/>
      <c r="J95" s="68"/>
      <c r="K95" s="68"/>
    </row>
    <row r="96" spans="2:11">
      <c r="B96" s="68"/>
      <c r="C96" s="68"/>
      <c r="D96" s="68"/>
      <c r="E96" s="68"/>
      <c r="F96" s="68"/>
      <c r="G96" s="68"/>
      <c r="H96" s="68"/>
      <c r="I96" s="68"/>
      <c r="J96" s="68"/>
      <c r="K96" s="68"/>
    </row>
    <row r="97" spans="2:11">
      <c r="B97" s="68"/>
      <c r="C97" s="68"/>
      <c r="D97" s="68"/>
      <c r="E97" s="68"/>
      <c r="F97" s="68"/>
      <c r="G97" s="68"/>
      <c r="H97" s="68"/>
      <c r="I97" s="68"/>
      <c r="J97" s="68"/>
      <c r="K97" s="68"/>
    </row>
    <row r="98" spans="2:11">
      <c r="B98" s="68"/>
      <c r="C98" s="68"/>
      <c r="D98" s="68"/>
      <c r="E98" s="68"/>
      <c r="F98" s="68"/>
      <c r="G98" s="68"/>
      <c r="H98" s="68"/>
      <c r="I98" s="68"/>
      <c r="J98" s="68"/>
      <c r="K98" s="68"/>
    </row>
    <row r="99" spans="2:11">
      <c r="B99" s="68"/>
      <c r="C99" s="68"/>
      <c r="D99" s="68"/>
      <c r="E99" s="68"/>
      <c r="F99" s="68"/>
      <c r="G99" s="68"/>
      <c r="H99" s="68"/>
      <c r="I99" s="68"/>
      <c r="J99" s="68"/>
      <c r="K99" s="68"/>
    </row>
    <row r="100" spans="2:11">
      <c r="B100" s="68"/>
      <c r="C100" s="68"/>
      <c r="D100" s="68"/>
      <c r="E100" s="68"/>
      <c r="F100" s="68"/>
      <c r="G100" s="68"/>
      <c r="H100" s="68"/>
      <c r="I100" s="68"/>
      <c r="J100" s="68"/>
      <c r="K100" s="68"/>
    </row>
    <row r="101" spans="2:11">
      <c r="B101" s="68"/>
      <c r="C101" s="68"/>
      <c r="D101" s="68"/>
      <c r="E101" s="68"/>
      <c r="F101" s="68"/>
      <c r="G101" s="68"/>
      <c r="H101" s="68"/>
      <c r="I101" s="68"/>
      <c r="J101" s="68"/>
      <c r="K101" s="68"/>
    </row>
    <row r="102" spans="2:11">
      <c r="B102" s="68"/>
      <c r="C102" s="68"/>
      <c r="D102" s="68"/>
      <c r="E102" s="68"/>
      <c r="F102" s="68"/>
      <c r="G102" s="68"/>
      <c r="H102" s="68"/>
      <c r="I102" s="68"/>
      <c r="J102" s="68"/>
      <c r="K102" s="68"/>
    </row>
    <row r="103" spans="2:11">
      <c r="B103" s="68"/>
      <c r="C103" s="68"/>
      <c r="D103" s="68"/>
      <c r="E103" s="68"/>
      <c r="F103" s="68"/>
      <c r="G103" s="68"/>
      <c r="H103" s="68"/>
      <c r="I103" s="68"/>
      <c r="J103" s="68"/>
      <c r="K103" s="68"/>
    </row>
    <row r="104" spans="2:11">
      <c r="B104" s="68"/>
      <c r="C104" s="68"/>
      <c r="D104" s="68"/>
      <c r="E104" s="68"/>
      <c r="F104" s="68"/>
      <c r="G104" s="68"/>
      <c r="H104" s="68"/>
      <c r="I104" s="68"/>
      <c r="J104" s="68"/>
      <c r="K104" s="68"/>
    </row>
    <row r="105" spans="2:11">
      <c r="B105" s="68"/>
      <c r="C105" s="68"/>
      <c r="D105" s="68"/>
      <c r="E105" s="68"/>
      <c r="F105" s="68"/>
      <c r="G105" s="68"/>
      <c r="H105" s="68"/>
      <c r="I105" s="68"/>
      <c r="J105" s="68"/>
      <c r="K105" s="68"/>
    </row>
    <row r="106" spans="2:11">
      <c r="B106" s="68"/>
      <c r="C106" s="68"/>
      <c r="D106" s="68"/>
      <c r="E106" s="68"/>
      <c r="F106" s="68"/>
      <c r="G106" s="68"/>
      <c r="H106" s="68"/>
      <c r="I106" s="68"/>
      <c r="J106" s="68"/>
      <c r="K106" s="68"/>
    </row>
    <row r="107" spans="2:11">
      <c r="B107" s="68"/>
      <c r="C107" s="68"/>
      <c r="D107" s="68"/>
      <c r="E107" s="68"/>
      <c r="F107" s="68"/>
      <c r="G107" s="68"/>
      <c r="H107" s="68"/>
      <c r="I107" s="68"/>
      <c r="J107" s="68"/>
      <c r="K107" s="68"/>
    </row>
    <row r="108" spans="2:11">
      <c r="B108" s="68"/>
      <c r="C108" s="68"/>
      <c r="D108" s="68"/>
      <c r="E108" s="68"/>
      <c r="F108" s="68"/>
      <c r="G108" s="68"/>
      <c r="H108" s="68"/>
      <c r="I108" s="68"/>
      <c r="J108" s="68"/>
      <c r="K108" s="68"/>
    </row>
    <row r="109" spans="2:11">
      <c r="B109" s="68"/>
      <c r="C109" s="68"/>
      <c r="D109" s="68"/>
      <c r="E109" s="68"/>
      <c r="F109" s="68"/>
      <c r="G109" s="68"/>
      <c r="H109" s="68"/>
      <c r="I109" s="68"/>
      <c r="J109" s="68"/>
      <c r="K109" s="68"/>
    </row>
    <row r="110" spans="2:11">
      <c r="B110" s="101"/>
      <c r="C110" s="101"/>
      <c r="D110" s="117"/>
      <c r="E110" s="117"/>
      <c r="F110" s="117"/>
      <c r="G110" s="117"/>
      <c r="H110" s="117"/>
      <c r="I110" s="102"/>
      <c r="J110" s="102"/>
      <c r="K110" s="102"/>
    </row>
    <row r="111" spans="2:11">
      <c r="B111" s="101"/>
      <c r="C111" s="101"/>
      <c r="D111" s="117"/>
      <c r="E111" s="117"/>
      <c r="F111" s="117"/>
      <c r="G111" s="117"/>
      <c r="H111" s="117"/>
      <c r="I111" s="102"/>
      <c r="J111" s="102"/>
      <c r="K111" s="102"/>
    </row>
    <row r="112" spans="2:11">
      <c r="B112" s="101"/>
      <c r="C112" s="101"/>
      <c r="D112" s="117"/>
      <c r="E112" s="117"/>
      <c r="F112" s="117"/>
      <c r="G112" s="117"/>
      <c r="H112" s="117"/>
      <c r="I112" s="102"/>
      <c r="J112" s="102"/>
      <c r="K112" s="102"/>
    </row>
    <row r="113" spans="2:11">
      <c r="B113" s="101"/>
      <c r="C113" s="101"/>
      <c r="D113" s="117"/>
      <c r="E113" s="117"/>
      <c r="F113" s="117"/>
      <c r="G113" s="117"/>
      <c r="H113" s="117"/>
      <c r="I113" s="102"/>
      <c r="J113" s="102"/>
      <c r="K113" s="102"/>
    </row>
    <row r="114" spans="2:11">
      <c r="B114" s="101"/>
      <c r="C114" s="101"/>
      <c r="D114" s="117"/>
      <c r="E114" s="117"/>
      <c r="F114" s="117"/>
      <c r="G114" s="117"/>
      <c r="H114" s="117"/>
      <c r="I114" s="102"/>
      <c r="J114" s="102"/>
      <c r="K114" s="102"/>
    </row>
    <row r="115" spans="2:11">
      <c r="B115" s="101"/>
      <c r="C115" s="101"/>
      <c r="D115" s="117"/>
      <c r="E115" s="117"/>
      <c r="F115" s="117"/>
      <c r="G115" s="117"/>
      <c r="H115" s="117"/>
      <c r="I115" s="102"/>
      <c r="J115" s="102"/>
      <c r="K115" s="102"/>
    </row>
    <row r="116" spans="2:11">
      <c r="B116" s="101"/>
      <c r="C116" s="101"/>
      <c r="D116" s="117"/>
      <c r="E116" s="117"/>
      <c r="F116" s="117"/>
      <c r="G116" s="117"/>
      <c r="H116" s="117"/>
      <c r="I116" s="102"/>
      <c r="J116" s="102"/>
      <c r="K116" s="102"/>
    </row>
    <row r="117" spans="2:11">
      <c r="B117" s="101"/>
      <c r="C117" s="101"/>
      <c r="D117" s="117"/>
      <c r="E117" s="117"/>
      <c r="F117" s="117"/>
      <c r="G117" s="117"/>
      <c r="H117" s="117"/>
      <c r="I117" s="102"/>
      <c r="J117" s="102"/>
      <c r="K117" s="102"/>
    </row>
    <row r="118" spans="2:11">
      <c r="B118" s="101"/>
      <c r="C118" s="101"/>
      <c r="D118" s="117"/>
      <c r="E118" s="117"/>
      <c r="F118" s="117"/>
      <c r="G118" s="117"/>
      <c r="H118" s="117"/>
      <c r="I118" s="102"/>
      <c r="J118" s="102"/>
      <c r="K118" s="102"/>
    </row>
    <row r="119" spans="2:11">
      <c r="B119" s="101"/>
      <c r="C119" s="101"/>
      <c r="D119" s="117"/>
      <c r="E119" s="117"/>
      <c r="F119" s="117"/>
      <c r="G119" s="117"/>
      <c r="H119" s="117"/>
      <c r="I119" s="102"/>
      <c r="J119" s="102"/>
      <c r="K119" s="102"/>
    </row>
    <row r="120" spans="2:11">
      <c r="B120" s="101"/>
      <c r="C120" s="101"/>
      <c r="D120" s="117"/>
      <c r="E120" s="117"/>
      <c r="F120" s="117"/>
      <c r="G120" s="117"/>
      <c r="H120" s="117"/>
      <c r="I120" s="102"/>
      <c r="J120" s="102"/>
      <c r="K120" s="102"/>
    </row>
    <row r="121" spans="2:11">
      <c r="B121" s="101"/>
      <c r="C121" s="101"/>
      <c r="D121" s="117"/>
      <c r="E121" s="117"/>
      <c r="F121" s="117"/>
      <c r="G121" s="117"/>
      <c r="H121" s="117"/>
      <c r="I121" s="102"/>
      <c r="J121" s="102"/>
      <c r="K121" s="102"/>
    </row>
    <row r="122" spans="2:11">
      <c r="B122" s="101"/>
      <c r="C122" s="101"/>
      <c r="D122" s="117"/>
      <c r="E122" s="117"/>
      <c r="F122" s="117"/>
      <c r="G122" s="117"/>
      <c r="H122" s="117"/>
      <c r="I122" s="102"/>
      <c r="J122" s="102"/>
      <c r="K122" s="102"/>
    </row>
    <row r="123" spans="2:11">
      <c r="B123" s="101"/>
      <c r="C123" s="101"/>
      <c r="D123" s="117"/>
      <c r="E123" s="117"/>
      <c r="F123" s="117"/>
      <c r="G123" s="117"/>
      <c r="H123" s="117"/>
      <c r="I123" s="102"/>
      <c r="J123" s="102"/>
      <c r="K123" s="102"/>
    </row>
    <row r="124" spans="2:11">
      <c r="B124" s="101"/>
      <c r="C124" s="101"/>
      <c r="D124" s="117"/>
      <c r="E124" s="117"/>
      <c r="F124" s="117"/>
      <c r="G124" s="117"/>
      <c r="H124" s="117"/>
      <c r="I124" s="102"/>
      <c r="J124" s="102"/>
      <c r="K124" s="102"/>
    </row>
    <row r="125" spans="2:11">
      <c r="B125" s="101"/>
      <c r="C125" s="101"/>
      <c r="D125" s="117"/>
      <c r="E125" s="117"/>
      <c r="F125" s="117"/>
      <c r="G125" s="117"/>
      <c r="H125" s="117"/>
      <c r="I125" s="102"/>
      <c r="J125" s="102"/>
      <c r="K125" s="102"/>
    </row>
    <row r="126" spans="2:11">
      <c r="B126" s="101"/>
      <c r="C126" s="101"/>
      <c r="D126" s="117"/>
      <c r="E126" s="117"/>
      <c r="F126" s="117"/>
      <c r="G126" s="117"/>
      <c r="H126" s="117"/>
      <c r="I126" s="102"/>
      <c r="J126" s="102"/>
      <c r="K126" s="102"/>
    </row>
    <row r="127" spans="2:11">
      <c r="B127" s="101"/>
      <c r="C127" s="101"/>
      <c r="D127" s="117"/>
      <c r="E127" s="117"/>
      <c r="F127" s="117"/>
      <c r="G127" s="117"/>
      <c r="H127" s="117"/>
      <c r="I127" s="102"/>
      <c r="J127" s="102"/>
      <c r="K127" s="102"/>
    </row>
    <row r="128" spans="2:11">
      <c r="B128" s="101"/>
      <c r="C128" s="101"/>
      <c r="D128" s="117"/>
      <c r="E128" s="117"/>
      <c r="F128" s="117"/>
      <c r="G128" s="117"/>
      <c r="H128" s="117"/>
      <c r="I128" s="102"/>
      <c r="J128" s="102"/>
      <c r="K128" s="102"/>
    </row>
    <row r="129" spans="2:11">
      <c r="B129" s="101"/>
      <c r="C129" s="101"/>
      <c r="D129" s="117"/>
      <c r="E129" s="117"/>
      <c r="F129" s="117"/>
      <c r="G129" s="117"/>
      <c r="H129" s="117"/>
      <c r="I129" s="102"/>
      <c r="J129" s="102"/>
      <c r="K129" s="102"/>
    </row>
    <row r="130" spans="2:11">
      <c r="B130" s="101"/>
      <c r="C130" s="101"/>
      <c r="D130" s="117"/>
      <c r="E130" s="117"/>
      <c r="F130" s="117"/>
      <c r="G130" s="117"/>
      <c r="H130" s="117"/>
      <c r="I130" s="102"/>
      <c r="J130" s="102"/>
      <c r="K130" s="102"/>
    </row>
    <row r="131" spans="2:11">
      <c r="B131" s="101"/>
      <c r="C131" s="101"/>
      <c r="D131" s="117"/>
      <c r="E131" s="117"/>
      <c r="F131" s="117"/>
      <c r="G131" s="117"/>
      <c r="H131" s="117"/>
      <c r="I131" s="102"/>
      <c r="J131" s="102"/>
      <c r="K131" s="102"/>
    </row>
    <row r="132" spans="2:11">
      <c r="B132" s="101"/>
      <c r="C132" s="101"/>
      <c r="D132" s="117"/>
      <c r="E132" s="117"/>
      <c r="F132" s="117"/>
      <c r="G132" s="117"/>
      <c r="H132" s="117"/>
      <c r="I132" s="102"/>
      <c r="J132" s="102"/>
      <c r="K132" s="102"/>
    </row>
    <row r="133" spans="2:11">
      <c r="B133" s="101"/>
      <c r="C133" s="101"/>
      <c r="D133" s="117"/>
      <c r="E133" s="117"/>
      <c r="F133" s="117"/>
      <c r="G133" s="117"/>
      <c r="H133" s="117"/>
      <c r="I133" s="102"/>
      <c r="J133" s="102"/>
      <c r="K133" s="102"/>
    </row>
    <row r="134" spans="2:11">
      <c r="B134" s="101"/>
      <c r="C134" s="101"/>
      <c r="D134" s="117"/>
      <c r="E134" s="117"/>
      <c r="F134" s="117"/>
      <c r="G134" s="117"/>
      <c r="H134" s="117"/>
      <c r="I134" s="102"/>
      <c r="J134" s="102"/>
      <c r="K134" s="102"/>
    </row>
    <row r="135" spans="2:11">
      <c r="B135" s="101"/>
      <c r="C135" s="101"/>
      <c r="D135" s="117"/>
      <c r="E135" s="117"/>
      <c r="F135" s="117"/>
      <c r="G135" s="117"/>
      <c r="H135" s="117"/>
      <c r="I135" s="102"/>
      <c r="J135" s="102"/>
      <c r="K135" s="102"/>
    </row>
    <row r="136" spans="2:11">
      <c r="B136" s="101"/>
      <c r="C136" s="101"/>
      <c r="D136" s="117"/>
      <c r="E136" s="117"/>
      <c r="F136" s="117"/>
      <c r="G136" s="117"/>
      <c r="H136" s="117"/>
      <c r="I136" s="102"/>
      <c r="J136" s="102"/>
      <c r="K136" s="102"/>
    </row>
    <row r="137" spans="2:11">
      <c r="B137" s="101"/>
      <c r="C137" s="101"/>
      <c r="D137" s="117"/>
      <c r="E137" s="117"/>
      <c r="F137" s="117"/>
      <c r="G137" s="117"/>
      <c r="H137" s="117"/>
      <c r="I137" s="102"/>
      <c r="J137" s="102"/>
      <c r="K137" s="102"/>
    </row>
    <row r="138" spans="2:11">
      <c r="B138" s="101"/>
      <c r="C138" s="101"/>
      <c r="D138" s="117"/>
      <c r="E138" s="117"/>
      <c r="F138" s="117"/>
      <c r="G138" s="117"/>
      <c r="H138" s="117"/>
      <c r="I138" s="102"/>
      <c r="J138" s="102"/>
      <c r="K138" s="102"/>
    </row>
    <row r="139" spans="2:11">
      <c r="B139" s="101"/>
      <c r="C139" s="101"/>
      <c r="D139" s="117"/>
      <c r="E139" s="117"/>
      <c r="F139" s="117"/>
      <c r="G139" s="117"/>
      <c r="H139" s="117"/>
      <c r="I139" s="102"/>
      <c r="J139" s="102"/>
      <c r="K139" s="102"/>
    </row>
    <row r="140" spans="2:11">
      <c r="B140" s="101"/>
      <c r="C140" s="101"/>
      <c r="D140" s="117"/>
      <c r="E140" s="117"/>
      <c r="F140" s="117"/>
      <c r="G140" s="117"/>
      <c r="H140" s="117"/>
      <c r="I140" s="102"/>
      <c r="J140" s="102"/>
      <c r="K140" s="102"/>
    </row>
    <row r="141" spans="2:11">
      <c r="B141" s="101"/>
      <c r="C141" s="101"/>
      <c r="D141" s="117"/>
      <c r="E141" s="117"/>
      <c r="F141" s="117"/>
      <c r="G141" s="117"/>
      <c r="H141" s="117"/>
      <c r="I141" s="102"/>
      <c r="J141" s="102"/>
      <c r="K141" s="102"/>
    </row>
    <row r="142" spans="2:11">
      <c r="B142" s="101"/>
      <c r="C142" s="101"/>
      <c r="D142" s="117"/>
      <c r="E142" s="117"/>
      <c r="F142" s="117"/>
      <c r="G142" s="117"/>
      <c r="H142" s="117"/>
      <c r="I142" s="102"/>
      <c r="J142" s="102"/>
      <c r="K142" s="102"/>
    </row>
    <row r="143" spans="2:11">
      <c r="B143" s="101"/>
      <c r="C143" s="101"/>
      <c r="D143" s="117"/>
      <c r="E143" s="117"/>
      <c r="F143" s="117"/>
      <c r="G143" s="117"/>
      <c r="H143" s="117"/>
      <c r="I143" s="102"/>
      <c r="J143" s="102"/>
      <c r="K143" s="102"/>
    </row>
    <row r="144" spans="2:11">
      <c r="B144" s="101"/>
      <c r="C144" s="101"/>
      <c r="D144" s="117"/>
      <c r="E144" s="117"/>
      <c r="F144" s="117"/>
      <c r="G144" s="117"/>
      <c r="H144" s="117"/>
      <c r="I144" s="102"/>
      <c r="J144" s="102"/>
      <c r="K144" s="102"/>
    </row>
    <row r="145" spans="2:11">
      <c r="B145" s="101"/>
      <c r="C145" s="101"/>
      <c r="D145" s="117"/>
      <c r="E145" s="117"/>
      <c r="F145" s="117"/>
      <c r="G145" s="117"/>
      <c r="H145" s="117"/>
      <c r="I145" s="102"/>
      <c r="J145" s="102"/>
      <c r="K145" s="102"/>
    </row>
    <row r="146" spans="2:11">
      <c r="B146" s="101"/>
      <c r="C146" s="101"/>
      <c r="D146" s="117"/>
      <c r="E146" s="117"/>
      <c r="F146" s="117"/>
      <c r="G146" s="117"/>
      <c r="H146" s="117"/>
      <c r="I146" s="102"/>
      <c r="J146" s="102"/>
      <c r="K146" s="102"/>
    </row>
    <row r="147" spans="2:11">
      <c r="B147" s="101"/>
      <c r="C147" s="101"/>
      <c r="D147" s="117"/>
      <c r="E147" s="117"/>
      <c r="F147" s="117"/>
      <c r="G147" s="117"/>
      <c r="H147" s="117"/>
      <c r="I147" s="102"/>
      <c r="J147" s="102"/>
      <c r="K147" s="102"/>
    </row>
    <row r="148" spans="2:11">
      <c r="B148" s="101"/>
      <c r="C148" s="101"/>
      <c r="D148" s="117"/>
      <c r="E148" s="117"/>
      <c r="F148" s="117"/>
      <c r="G148" s="117"/>
      <c r="H148" s="117"/>
      <c r="I148" s="102"/>
      <c r="J148" s="102"/>
      <c r="K148" s="102"/>
    </row>
    <row r="149" spans="2:11">
      <c r="B149" s="101"/>
      <c r="C149" s="101"/>
      <c r="D149" s="117"/>
      <c r="E149" s="117"/>
      <c r="F149" s="117"/>
      <c r="G149" s="117"/>
      <c r="H149" s="117"/>
      <c r="I149" s="102"/>
      <c r="J149" s="102"/>
      <c r="K149" s="102"/>
    </row>
    <row r="150" spans="2:11">
      <c r="B150" s="101"/>
      <c r="C150" s="101"/>
      <c r="D150" s="117"/>
      <c r="E150" s="117"/>
      <c r="F150" s="117"/>
      <c r="G150" s="117"/>
      <c r="H150" s="117"/>
      <c r="I150" s="102"/>
      <c r="J150" s="102"/>
      <c r="K150" s="102"/>
    </row>
    <row r="151" spans="2:11">
      <c r="B151" s="101"/>
      <c r="C151" s="101"/>
      <c r="D151" s="117"/>
      <c r="E151" s="117"/>
      <c r="F151" s="117"/>
      <c r="G151" s="117"/>
      <c r="H151" s="117"/>
      <c r="I151" s="102"/>
      <c r="J151" s="102"/>
      <c r="K151" s="102"/>
    </row>
    <row r="152" spans="2:11">
      <c r="B152" s="101"/>
      <c r="C152" s="101"/>
      <c r="D152" s="117"/>
      <c r="E152" s="117"/>
      <c r="F152" s="117"/>
      <c r="G152" s="117"/>
      <c r="H152" s="117"/>
      <c r="I152" s="102"/>
      <c r="J152" s="102"/>
      <c r="K152" s="102"/>
    </row>
    <row r="153" spans="2:11">
      <c r="B153" s="101"/>
      <c r="C153" s="101"/>
      <c r="D153" s="117"/>
      <c r="E153" s="117"/>
      <c r="F153" s="117"/>
      <c r="G153" s="117"/>
      <c r="H153" s="117"/>
      <c r="I153" s="102"/>
      <c r="J153" s="102"/>
      <c r="K153" s="102"/>
    </row>
    <row r="154" spans="2:11">
      <c r="B154" s="101"/>
      <c r="C154" s="101"/>
      <c r="D154" s="117"/>
      <c r="E154" s="117"/>
      <c r="F154" s="117"/>
      <c r="G154" s="117"/>
      <c r="H154" s="117"/>
      <c r="I154" s="102"/>
      <c r="J154" s="102"/>
      <c r="K154" s="102"/>
    </row>
    <row r="155" spans="2:11">
      <c r="B155" s="101"/>
      <c r="C155" s="101"/>
      <c r="D155" s="117"/>
      <c r="E155" s="117"/>
      <c r="F155" s="117"/>
      <c r="G155" s="117"/>
      <c r="H155" s="117"/>
      <c r="I155" s="102"/>
      <c r="J155" s="102"/>
      <c r="K155" s="102"/>
    </row>
    <row r="156" spans="2:11">
      <c r="B156" s="101"/>
      <c r="C156" s="101"/>
      <c r="D156" s="117"/>
      <c r="E156" s="117"/>
      <c r="F156" s="117"/>
      <c r="G156" s="117"/>
      <c r="H156" s="117"/>
      <c r="I156" s="102"/>
      <c r="J156" s="102"/>
      <c r="K156" s="102"/>
    </row>
    <row r="157" spans="2:11">
      <c r="B157" s="101"/>
      <c r="C157" s="101"/>
      <c r="D157" s="117"/>
      <c r="E157" s="117"/>
      <c r="F157" s="117"/>
      <c r="G157" s="117"/>
      <c r="H157" s="117"/>
      <c r="I157" s="102"/>
      <c r="J157" s="102"/>
      <c r="K157" s="102"/>
    </row>
    <row r="158" spans="2:11">
      <c r="B158" s="101"/>
      <c r="C158" s="101"/>
      <c r="D158" s="117"/>
      <c r="E158" s="117"/>
      <c r="F158" s="117"/>
      <c r="G158" s="117"/>
      <c r="H158" s="117"/>
      <c r="I158" s="102"/>
      <c r="J158" s="102"/>
      <c r="K158" s="102"/>
    </row>
    <row r="159" spans="2:11">
      <c r="B159" s="101"/>
      <c r="C159" s="101"/>
      <c r="D159" s="117"/>
      <c r="E159" s="117"/>
      <c r="F159" s="117"/>
      <c r="G159" s="117"/>
      <c r="H159" s="117"/>
      <c r="I159" s="102"/>
      <c r="J159" s="102"/>
      <c r="K159" s="102"/>
    </row>
    <row r="160" spans="2:11">
      <c r="B160" s="101"/>
      <c r="C160" s="101"/>
      <c r="D160" s="117"/>
      <c r="E160" s="117"/>
      <c r="F160" s="117"/>
      <c r="G160" s="117"/>
      <c r="H160" s="117"/>
      <c r="I160" s="102"/>
      <c r="J160" s="102"/>
      <c r="K160" s="102"/>
    </row>
    <row r="161" spans="2:11">
      <c r="B161" s="101"/>
      <c r="C161" s="101"/>
      <c r="D161" s="117"/>
      <c r="E161" s="117"/>
      <c r="F161" s="117"/>
      <c r="G161" s="117"/>
      <c r="H161" s="117"/>
      <c r="I161" s="102"/>
      <c r="J161" s="102"/>
      <c r="K161" s="102"/>
    </row>
    <row r="162" spans="2:11">
      <c r="B162" s="101"/>
      <c r="C162" s="101"/>
      <c r="D162" s="117"/>
      <c r="E162" s="117"/>
      <c r="F162" s="117"/>
      <c r="G162" s="117"/>
      <c r="H162" s="117"/>
      <c r="I162" s="102"/>
      <c r="J162" s="102"/>
      <c r="K162" s="102"/>
    </row>
    <row r="163" spans="2:11">
      <c r="B163" s="101"/>
      <c r="C163" s="101"/>
      <c r="D163" s="117"/>
      <c r="E163" s="117"/>
      <c r="F163" s="117"/>
      <c r="G163" s="117"/>
      <c r="H163" s="117"/>
      <c r="I163" s="102"/>
      <c r="J163" s="102"/>
      <c r="K163" s="102"/>
    </row>
    <row r="164" spans="2:11">
      <c r="B164" s="101"/>
      <c r="C164" s="101"/>
      <c r="D164" s="117"/>
      <c r="E164" s="117"/>
      <c r="F164" s="117"/>
      <c r="G164" s="117"/>
      <c r="H164" s="117"/>
      <c r="I164" s="102"/>
      <c r="J164" s="102"/>
      <c r="K164" s="102"/>
    </row>
    <row r="165" spans="2:11">
      <c r="B165" s="101"/>
      <c r="C165" s="101"/>
      <c r="D165" s="117"/>
      <c r="E165" s="117"/>
      <c r="F165" s="117"/>
      <c r="G165" s="117"/>
      <c r="H165" s="117"/>
      <c r="I165" s="102"/>
      <c r="J165" s="102"/>
      <c r="K165" s="102"/>
    </row>
    <row r="166" spans="2:11">
      <c r="B166" s="101"/>
      <c r="C166" s="101"/>
      <c r="D166" s="117"/>
      <c r="E166" s="117"/>
      <c r="F166" s="117"/>
      <c r="G166" s="117"/>
      <c r="H166" s="117"/>
      <c r="I166" s="102"/>
      <c r="J166" s="102"/>
      <c r="K166" s="102"/>
    </row>
    <row r="167" spans="2:11">
      <c r="B167" s="101"/>
      <c r="C167" s="101"/>
      <c r="D167" s="117"/>
      <c r="E167" s="117"/>
      <c r="F167" s="117"/>
      <c r="G167" s="117"/>
      <c r="H167" s="117"/>
      <c r="I167" s="102"/>
      <c r="J167" s="102"/>
      <c r="K167" s="102"/>
    </row>
    <row r="168" spans="2:11">
      <c r="B168" s="101"/>
      <c r="C168" s="101"/>
      <c r="D168" s="117"/>
      <c r="E168" s="117"/>
      <c r="F168" s="117"/>
      <c r="G168" s="117"/>
      <c r="H168" s="117"/>
      <c r="I168" s="102"/>
      <c r="J168" s="102"/>
      <c r="K168" s="102"/>
    </row>
    <row r="169" spans="2:11">
      <c r="B169" s="101"/>
      <c r="C169" s="101"/>
      <c r="D169" s="117"/>
      <c r="E169" s="117"/>
      <c r="F169" s="117"/>
      <c r="G169" s="117"/>
      <c r="H169" s="117"/>
      <c r="I169" s="102"/>
      <c r="J169" s="102"/>
      <c r="K169" s="102"/>
    </row>
    <row r="170" spans="2:11">
      <c r="B170" s="101"/>
      <c r="C170" s="101"/>
      <c r="D170" s="117"/>
      <c r="E170" s="117"/>
      <c r="F170" s="117"/>
      <c r="G170" s="117"/>
      <c r="H170" s="117"/>
      <c r="I170" s="102"/>
      <c r="J170" s="102"/>
      <c r="K170" s="102"/>
    </row>
    <row r="171" spans="2:11">
      <c r="B171" s="101"/>
      <c r="C171" s="101"/>
      <c r="D171" s="117"/>
      <c r="E171" s="117"/>
      <c r="F171" s="117"/>
      <c r="G171" s="117"/>
      <c r="H171" s="117"/>
      <c r="I171" s="102"/>
      <c r="J171" s="102"/>
      <c r="K171" s="102"/>
    </row>
    <row r="172" spans="2:11">
      <c r="B172" s="101"/>
      <c r="C172" s="101"/>
      <c r="D172" s="117"/>
      <c r="E172" s="117"/>
      <c r="F172" s="117"/>
      <c r="G172" s="117"/>
      <c r="H172" s="117"/>
      <c r="I172" s="102"/>
      <c r="J172" s="102"/>
      <c r="K172" s="102"/>
    </row>
    <row r="173" spans="2:11">
      <c r="B173" s="101"/>
      <c r="C173" s="101"/>
      <c r="D173" s="117"/>
      <c r="E173" s="117"/>
      <c r="F173" s="117"/>
      <c r="G173" s="117"/>
      <c r="H173" s="117"/>
      <c r="I173" s="102"/>
      <c r="J173" s="102"/>
      <c r="K173" s="102"/>
    </row>
    <row r="174" spans="2:11">
      <c r="B174" s="101"/>
      <c r="C174" s="101"/>
      <c r="D174" s="117"/>
      <c r="E174" s="117"/>
      <c r="F174" s="117"/>
      <c r="G174" s="117"/>
      <c r="H174" s="117"/>
      <c r="I174" s="102"/>
      <c r="J174" s="102"/>
      <c r="K174" s="102"/>
    </row>
    <row r="175" spans="2:11">
      <c r="B175" s="101"/>
      <c r="C175" s="101"/>
      <c r="D175" s="117"/>
      <c r="E175" s="117"/>
      <c r="F175" s="117"/>
      <c r="G175" s="117"/>
      <c r="H175" s="117"/>
      <c r="I175" s="102"/>
      <c r="J175" s="102"/>
      <c r="K175" s="102"/>
    </row>
    <row r="176" spans="2:11">
      <c r="B176" s="101"/>
      <c r="C176" s="101"/>
      <c r="D176" s="117"/>
      <c r="E176" s="117"/>
      <c r="F176" s="117"/>
      <c r="G176" s="117"/>
      <c r="H176" s="117"/>
      <c r="I176" s="102"/>
      <c r="J176" s="102"/>
      <c r="K176" s="102"/>
    </row>
    <row r="177" spans="2:11">
      <c r="B177" s="101"/>
      <c r="C177" s="101"/>
      <c r="D177" s="117"/>
      <c r="E177" s="117"/>
      <c r="F177" s="117"/>
      <c r="G177" s="117"/>
      <c r="H177" s="117"/>
      <c r="I177" s="102"/>
      <c r="J177" s="102"/>
      <c r="K177" s="102"/>
    </row>
    <row r="178" spans="2:11">
      <c r="B178" s="101"/>
      <c r="C178" s="101"/>
      <c r="D178" s="117"/>
      <c r="E178" s="117"/>
      <c r="F178" s="117"/>
      <c r="G178" s="117"/>
      <c r="H178" s="117"/>
      <c r="I178" s="102"/>
      <c r="J178" s="102"/>
      <c r="K178" s="102"/>
    </row>
    <row r="179" spans="2:11">
      <c r="B179" s="101"/>
      <c r="C179" s="101"/>
      <c r="D179" s="117"/>
      <c r="E179" s="117"/>
      <c r="F179" s="117"/>
      <c r="G179" s="117"/>
      <c r="H179" s="117"/>
      <c r="I179" s="102"/>
      <c r="J179" s="102"/>
      <c r="K179" s="102"/>
    </row>
    <row r="180" spans="2:11">
      <c r="B180" s="101"/>
      <c r="C180" s="101"/>
      <c r="D180" s="117"/>
      <c r="E180" s="117"/>
      <c r="F180" s="117"/>
      <c r="G180" s="117"/>
      <c r="H180" s="117"/>
      <c r="I180" s="102"/>
      <c r="J180" s="102"/>
      <c r="K180" s="102"/>
    </row>
    <row r="181" spans="2:11">
      <c r="B181" s="101"/>
      <c r="C181" s="101"/>
      <c r="D181" s="117"/>
      <c r="E181" s="117"/>
      <c r="F181" s="117"/>
      <c r="G181" s="117"/>
      <c r="H181" s="117"/>
      <c r="I181" s="102"/>
      <c r="J181" s="102"/>
      <c r="K181" s="102"/>
    </row>
    <row r="182" spans="2:11">
      <c r="B182" s="101"/>
      <c r="C182" s="101"/>
      <c r="D182" s="117"/>
      <c r="E182" s="117"/>
      <c r="F182" s="117"/>
      <c r="G182" s="117"/>
      <c r="H182" s="117"/>
      <c r="I182" s="102"/>
      <c r="J182" s="102"/>
      <c r="K182" s="102"/>
    </row>
    <row r="183" spans="2:11">
      <c r="B183" s="101"/>
      <c r="C183" s="101"/>
      <c r="D183" s="117"/>
      <c r="E183" s="117"/>
      <c r="F183" s="117"/>
      <c r="G183" s="117"/>
      <c r="H183" s="117"/>
      <c r="I183" s="102"/>
      <c r="J183" s="102"/>
      <c r="K183" s="102"/>
    </row>
    <row r="184" spans="2:11">
      <c r="B184" s="101"/>
      <c r="C184" s="101"/>
      <c r="D184" s="117"/>
      <c r="E184" s="117"/>
      <c r="F184" s="117"/>
      <c r="G184" s="117"/>
      <c r="H184" s="117"/>
      <c r="I184" s="102"/>
      <c r="J184" s="102"/>
      <c r="K184" s="102"/>
    </row>
    <row r="185" spans="2:11">
      <c r="B185" s="101"/>
      <c r="C185" s="101"/>
      <c r="D185" s="117"/>
      <c r="E185" s="117"/>
      <c r="F185" s="117"/>
      <c r="G185" s="117"/>
      <c r="H185" s="117"/>
      <c r="I185" s="102"/>
      <c r="J185" s="102"/>
      <c r="K185" s="102"/>
    </row>
    <row r="186" spans="2:11">
      <c r="B186" s="101"/>
      <c r="C186" s="101"/>
      <c r="D186" s="117"/>
      <c r="E186" s="117"/>
      <c r="F186" s="117"/>
      <c r="G186" s="117"/>
      <c r="H186" s="117"/>
      <c r="I186" s="102"/>
      <c r="J186" s="102"/>
      <c r="K186" s="102"/>
    </row>
    <row r="187" spans="2:11">
      <c r="B187" s="101"/>
      <c r="C187" s="101"/>
      <c r="D187" s="117"/>
      <c r="E187" s="117"/>
      <c r="F187" s="117"/>
      <c r="G187" s="117"/>
      <c r="H187" s="117"/>
      <c r="I187" s="102"/>
      <c r="J187" s="102"/>
      <c r="K187" s="102"/>
    </row>
    <row r="188" spans="2:11">
      <c r="B188" s="101"/>
      <c r="C188" s="101"/>
      <c r="D188" s="117"/>
      <c r="E188" s="117"/>
      <c r="F188" s="117"/>
      <c r="G188" s="117"/>
      <c r="H188" s="117"/>
      <c r="I188" s="102"/>
      <c r="J188" s="102"/>
      <c r="K188" s="102"/>
    </row>
    <row r="189" spans="2:11">
      <c r="B189" s="101"/>
      <c r="C189" s="101"/>
      <c r="D189" s="117"/>
      <c r="E189" s="117"/>
      <c r="F189" s="117"/>
      <c r="G189" s="117"/>
      <c r="H189" s="117"/>
      <c r="I189" s="102"/>
      <c r="J189" s="102"/>
      <c r="K189" s="102"/>
    </row>
    <row r="190" spans="2:11">
      <c r="B190" s="101"/>
      <c r="C190" s="101"/>
      <c r="D190" s="117"/>
      <c r="E190" s="117"/>
      <c r="F190" s="117"/>
      <c r="G190" s="117"/>
      <c r="H190" s="117"/>
      <c r="I190" s="102"/>
      <c r="J190" s="102"/>
      <c r="K190" s="102"/>
    </row>
    <row r="191" spans="2:11">
      <c r="B191" s="101"/>
      <c r="C191" s="101"/>
      <c r="D191" s="117"/>
      <c r="E191" s="117"/>
      <c r="F191" s="117"/>
      <c r="G191" s="117"/>
      <c r="H191" s="117"/>
      <c r="I191" s="102"/>
      <c r="J191" s="102"/>
      <c r="K191" s="102"/>
    </row>
    <row r="192" spans="2:11">
      <c r="B192" s="101"/>
      <c r="C192" s="101"/>
      <c r="D192" s="117"/>
      <c r="E192" s="117"/>
      <c r="F192" s="117"/>
      <c r="G192" s="117"/>
      <c r="H192" s="117"/>
      <c r="I192" s="102"/>
      <c r="J192" s="102"/>
      <c r="K192" s="102"/>
    </row>
    <row r="193" spans="2:11">
      <c r="B193" s="101"/>
      <c r="C193" s="101"/>
      <c r="D193" s="117"/>
      <c r="E193" s="117"/>
      <c r="F193" s="117"/>
      <c r="G193" s="117"/>
      <c r="H193" s="117"/>
      <c r="I193" s="102"/>
      <c r="J193" s="102"/>
      <c r="K193" s="102"/>
    </row>
    <row r="194" spans="2:11">
      <c r="B194" s="101"/>
      <c r="C194" s="101"/>
      <c r="D194" s="117"/>
      <c r="E194" s="117"/>
      <c r="F194" s="117"/>
      <c r="G194" s="117"/>
      <c r="H194" s="117"/>
      <c r="I194" s="102"/>
      <c r="J194" s="102"/>
      <c r="K194" s="102"/>
    </row>
    <row r="195" spans="2:11">
      <c r="B195" s="101"/>
      <c r="C195" s="101"/>
      <c r="D195" s="117"/>
      <c r="E195" s="117"/>
      <c r="F195" s="117"/>
      <c r="G195" s="117"/>
      <c r="H195" s="117"/>
      <c r="I195" s="102"/>
      <c r="J195" s="102"/>
      <c r="K195" s="102"/>
    </row>
    <row r="196" spans="2:11">
      <c r="B196" s="101"/>
      <c r="C196" s="101"/>
      <c r="D196" s="117"/>
      <c r="E196" s="117"/>
      <c r="F196" s="117"/>
      <c r="G196" s="117"/>
      <c r="H196" s="117"/>
      <c r="I196" s="102"/>
      <c r="J196" s="102"/>
      <c r="K196" s="102"/>
    </row>
    <row r="197" spans="2:11">
      <c r="B197" s="101"/>
      <c r="C197" s="101"/>
      <c r="D197" s="117"/>
      <c r="E197" s="117"/>
      <c r="F197" s="117"/>
      <c r="G197" s="117"/>
      <c r="H197" s="117"/>
      <c r="I197" s="102"/>
      <c r="J197" s="102"/>
      <c r="K197" s="102"/>
    </row>
    <row r="198" spans="2:11">
      <c r="B198" s="101"/>
      <c r="C198" s="101"/>
      <c r="D198" s="117"/>
      <c r="E198" s="117"/>
      <c r="F198" s="117"/>
      <c r="G198" s="117"/>
      <c r="H198" s="117"/>
      <c r="I198" s="102"/>
      <c r="J198" s="102"/>
      <c r="K198" s="102"/>
    </row>
    <row r="199" spans="2:11">
      <c r="B199" s="101"/>
      <c r="C199" s="101"/>
      <c r="D199" s="117"/>
      <c r="E199" s="117"/>
      <c r="F199" s="117"/>
      <c r="G199" s="117"/>
      <c r="H199" s="117"/>
      <c r="I199" s="102"/>
      <c r="J199" s="102"/>
      <c r="K199" s="102"/>
    </row>
    <row r="200" spans="2:11">
      <c r="B200" s="101"/>
      <c r="C200" s="101"/>
      <c r="D200" s="117"/>
      <c r="E200" s="117"/>
      <c r="F200" s="117"/>
      <c r="G200" s="117"/>
      <c r="H200" s="117"/>
      <c r="I200" s="102"/>
      <c r="J200" s="102"/>
      <c r="K200" s="102"/>
    </row>
    <row r="201" spans="2:11">
      <c r="B201" s="101"/>
      <c r="C201" s="101"/>
      <c r="D201" s="117"/>
      <c r="E201" s="117"/>
      <c r="F201" s="117"/>
      <c r="G201" s="117"/>
      <c r="H201" s="117"/>
      <c r="I201" s="102"/>
      <c r="J201" s="102"/>
      <c r="K201" s="102"/>
    </row>
    <row r="202" spans="2:11">
      <c r="B202" s="101"/>
      <c r="C202" s="101"/>
      <c r="D202" s="117"/>
      <c r="E202" s="117"/>
      <c r="F202" s="117"/>
      <c r="G202" s="117"/>
      <c r="H202" s="117"/>
      <c r="I202" s="102"/>
      <c r="J202" s="102"/>
      <c r="K202" s="102"/>
    </row>
    <row r="203" spans="2:11">
      <c r="B203" s="101"/>
      <c r="C203" s="101"/>
      <c r="D203" s="117"/>
      <c r="E203" s="117"/>
      <c r="F203" s="117"/>
      <c r="G203" s="117"/>
      <c r="H203" s="117"/>
      <c r="I203" s="102"/>
      <c r="J203" s="102"/>
      <c r="K203" s="102"/>
    </row>
    <row r="204" spans="2:11">
      <c r="B204" s="101"/>
      <c r="C204" s="101"/>
      <c r="D204" s="117"/>
      <c r="E204" s="117"/>
      <c r="F204" s="117"/>
      <c r="G204" s="117"/>
      <c r="H204" s="117"/>
      <c r="I204" s="102"/>
      <c r="J204" s="102"/>
      <c r="K204" s="102"/>
    </row>
    <row r="205" spans="2:11">
      <c r="B205" s="101"/>
      <c r="C205" s="101"/>
      <c r="D205" s="117"/>
      <c r="E205" s="117"/>
      <c r="F205" s="117"/>
      <c r="G205" s="117"/>
      <c r="H205" s="117"/>
      <c r="I205" s="102"/>
      <c r="J205" s="102"/>
      <c r="K205" s="102"/>
    </row>
    <row r="206" spans="2:11">
      <c r="B206" s="101"/>
      <c r="C206" s="101"/>
      <c r="D206" s="117"/>
      <c r="E206" s="117"/>
      <c r="F206" s="117"/>
      <c r="G206" s="117"/>
      <c r="H206" s="117"/>
      <c r="I206" s="102"/>
      <c r="J206" s="102"/>
      <c r="K206" s="102"/>
    </row>
    <row r="207" spans="2:11">
      <c r="B207" s="101"/>
      <c r="C207" s="101"/>
      <c r="D207" s="117"/>
      <c r="E207" s="117"/>
      <c r="F207" s="117"/>
      <c r="G207" s="117"/>
      <c r="H207" s="117"/>
      <c r="I207" s="102"/>
      <c r="J207" s="102"/>
      <c r="K207" s="102"/>
    </row>
    <row r="208" spans="2:11">
      <c r="B208" s="101"/>
      <c r="C208" s="101"/>
      <c r="D208" s="117"/>
      <c r="E208" s="117"/>
      <c r="F208" s="117"/>
      <c r="G208" s="117"/>
      <c r="H208" s="117"/>
      <c r="I208" s="102"/>
      <c r="J208" s="102"/>
      <c r="K208" s="102"/>
    </row>
    <row r="209" spans="2:11">
      <c r="B209" s="101"/>
      <c r="C209" s="101"/>
      <c r="D209" s="117"/>
      <c r="E209" s="117"/>
      <c r="F209" s="117"/>
      <c r="G209" s="117"/>
      <c r="H209" s="117"/>
      <c r="I209" s="102"/>
      <c r="J209" s="102"/>
      <c r="K209" s="102"/>
    </row>
    <row r="210" spans="2:11">
      <c r="B210" s="101"/>
      <c r="C210" s="101"/>
      <c r="D210" s="117"/>
      <c r="E210" s="117"/>
      <c r="F210" s="117"/>
      <c r="G210" s="117"/>
      <c r="H210" s="117"/>
      <c r="I210" s="102"/>
      <c r="J210" s="102"/>
      <c r="K210" s="102"/>
    </row>
    <row r="211" spans="2:11">
      <c r="B211" s="101"/>
      <c r="C211" s="101"/>
      <c r="D211" s="117"/>
      <c r="E211" s="117"/>
      <c r="F211" s="117"/>
      <c r="G211" s="117"/>
      <c r="H211" s="117"/>
      <c r="I211" s="102"/>
      <c r="J211" s="102"/>
      <c r="K211" s="102"/>
    </row>
    <row r="212" spans="2:11">
      <c r="B212" s="101"/>
      <c r="C212" s="101"/>
      <c r="D212" s="117"/>
      <c r="E212" s="117"/>
      <c r="F212" s="117"/>
      <c r="G212" s="117"/>
      <c r="H212" s="117"/>
      <c r="I212" s="102"/>
      <c r="J212" s="102"/>
      <c r="K212" s="102"/>
    </row>
    <row r="213" spans="2:11">
      <c r="B213" s="101"/>
      <c r="C213" s="101"/>
      <c r="D213" s="117"/>
      <c r="E213" s="117"/>
      <c r="F213" s="117"/>
      <c r="G213" s="117"/>
      <c r="H213" s="117"/>
      <c r="I213" s="102"/>
      <c r="J213" s="102"/>
      <c r="K213" s="102"/>
    </row>
    <row r="214" spans="2:11">
      <c r="B214" s="101"/>
      <c r="C214" s="101"/>
      <c r="D214" s="117"/>
      <c r="E214" s="117"/>
      <c r="F214" s="117"/>
      <c r="G214" s="117"/>
      <c r="H214" s="117"/>
      <c r="I214" s="102"/>
      <c r="J214" s="102"/>
      <c r="K214" s="102"/>
    </row>
    <row r="215" spans="2:11">
      <c r="B215" s="101"/>
      <c r="C215" s="101"/>
      <c r="D215" s="117"/>
      <c r="E215" s="117"/>
      <c r="F215" s="117"/>
      <c r="G215" s="117"/>
      <c r="H215" s="117"/>
      <c r="I215" s="102"/>
      <c r="J215" s="102"/>
      <c r="K215" s="102"/>
    </row>
    <row r="216" spans="2:11">
      <c r="B216" s="101"/>
      <c r="C216" s="101"/>
      <c r="D216" s="117"/>
      <c r="E216" s="117"/>
      <c r="F216" s="117"/>
      <c r="G216" s="117"/>
      <c r="H216" s="117"/>
      <c r="I216" s="102"/>
      <c r="J216" s="102"/>
      <c r="K216" s="102"/>
    </row>
    <row r="217" spans="2:11">
      <c r="B217" s="101"/>
      <c r="C217" s="101"/>
      <c r="D217" s="117"/>
      <c r="E217" s="117"/>
      <c r="F217" s="117"/>
      <c r="G217" s="117"/>
      <c r="H217" s="117"/>
      <c r="I217" s="102"/>
      <c r="J217" s="102"/>
      <c r="K217" s="102"/>
    </row>
    <row r="218" spans="2:11">
      <c r="B218" s="101"/>
      <c r="C218" s="101"/>
      <c r="D218" s="117"/>
      <c r="E218" s="117"/>
      <c r="F218" s="117"/>
      <c r="G218" s="117"/>
      <c r="H218" s="117"/>
      <c r="I218" s="102"/>
      <c r="J218" s="102"/>
      <c r="K218" s="102"/>
    </row>
    <row r="219" spans="2:11">
      <c r="B219" s="101"/>
      <c r="C219" s="101"/>
      <c r="D219" s="117"/>
      <c r="E219" s="117"/>
      <c r="F219" s="117"/>
      <c r="G219" s="117"/>
      <c r="H219" s="117"/>
      <c r="I219" s="102"/>
      <c r="J219" s="102"/>
      <c r="K219" s="102"/>
    </row>
    <row r="220" spans="2:11">
      <c r="B220" s="101"/>
      <c r="C220" s="101"/>
      <c r="D220" s="117"/>
      <c r="E220" s="117"/>
      <c r="F220" s="117"/>
      <c r="G220" s="117"/>
      <c r="H220" s="117"/>
      <c r="I220" s="102"/>
      <c r="J220" s="102"/>
      <c r="K220" s="102"/>
    </row>
    <row r="221" spans="2:11">
      <c r="B221" s="101"/>
      <c r="C221" s="101"/>
      <c r="D221" s="117"/>
      <c r="E221" s="117"/>
      <c r="F221" s="117"/>
      <c r="G221" s="117"/>
      <c r="H221" s="117"/>
      <c r="I221" s="102"/>
      <c r="J221" s="102"/>
      <c r="K221" s="102"/>
    </row>
    <row r="222" spans="2:11">
      <c r="B222" s="101"/>
      <c r="C222" s="101"/>
      <c r="D222" s="117"/>
      <c r="E222" s="117"/>
      <c r="F222" s="117"/>
      <c r="G222" s="117"/>
      <c r="H222" s="117"/>
      <c r="I222" s="102"/>
      <c r="J222" s="102"/>
      <c r="K222" s="102"/>
    </row>
    <row r="223" spans="2:11">
      <c r="B223" s="101"/>
      <c r="C223" s="101"/>
      <c r="D223" s="117"/>
      <c r="E223" s="117"/>
      <c r="F223" s="117"/>
      <c r="G223" s="117"/>
      <c r="H223" s="117"/>
      <c r="I223" s="102"/>
      <c r="J223" s="102"/>
      <c r="K223" s="102"/>
    </row>
    <row r="224" spans="2:11">
      <c r="B224" s="101"/>
      <c r="C224" s="101"/>
      <c r="D224" s="117"/>
      <c r="E224" s="117"/>
      <c r="F224" s="117"/>
      <c r="G224" s="117"/>
      <c r="H224" s="117"/>
      <c r="I224" s="102"/>
      <c r="J224" s="102"/>
      <c r="K224" s="102"/>
    </row>
    <row r="225" spans="2:11">
      <c r="B225" s="101"/>
      <c r="C225" s="101"/>
      <c r="D225" s="117"/>
      <c r="E225" s="117"/>
      <c r="F225" s="117"/>
      <c r="G225" s="117"/>
      <c r="H225" s="117"/>
      <c r="I225" s="102"/>
      <c r="J225" s="102"/>
      <c r="K225" s="102"/>
    </row>
    <row r="226" spans="2:11">
      <c r="B226" s="101"/>
      <c r="C226" s="101"/>
      <c r="D226" s="117"/>
      <c r="E226" s="117"/>
      <c r="F226" s="117"/>
      <c r="G226" s="117"/>
      <c r="H226" s="117"/>
      <c r="I226" s="102"/>
      <c r="J226" s="102"/>
      <c r="K226" s="102"/>
    </row>
    <row r="227" spans="2:11">
      <c r="B227" s="101"/>
      <c r="C227" s="101"/>
      <c r="D227" s="117"/>
      <c r="E227" s="117"/>
      <c r="F227" s="117"/>
      <c r="G227" s="117"/>
      <c r="H227" s="117"/>
      <c r="I227" s="102"/>
      <c r="J227" s="102"/>
      <c r="K227" s="102"/>
    </row>
    <row r="228" spans="2:11">
      <c r="B228" s="101"/>
      <c r="C228" s="101"/>
      <c r="D228" s="117"/>
      <c r="E228" s="117"/>
      <c r="F228" s="117"/>
      <c r="G228" s="117"/>
      <c r="H228" s="117"/>
      <c r="I228" s="102"/>
      <c r="J228" s="102"/>
      <c r="K228" s="102"/>
    </row>
    <row r="229" spans="2:11">
      <c r="B229" s="101"/>
      <c r="C229" s="101"/>
      <c r="D229" s="117"/>
      <c r="E229" s="117"/>
      <c r="F229" s="117"/>
      <c r="G229" s="117"/>
      <c r="H229" s="117"/>
      <c r="I229" s="102"/>
      <c r="J229" s="102"/>
      <c r="K229" s="102"/>
    </row>
    <row r="230" spans="2:11">
      <c r="B230" s="101"/>
      <c r="C230" s="101"/>
      <c r="D230" s="117"/>
      <c r="E230" s="117"/>
      <c r="F230" s="117"/>
      <c r="G230" s="117"/>
      <c r="H230" s="117"/>
      <c r="I230" s="102"/>
      <c r="J230" s="102"/>
      <c r="K230" s="102"/>
    </row>
    <row r="231" spans="2:11">
      <c r="B231" s="101"/>
      <c r="C231" s="101"/>
      <c r="D231" s="117"/>
      <c r="E231" s="117"/>
      <c r="F231" s="117"/>
      <c r="G231" s="117"/>
      <c r="H231" s="117"/>
      <c r="I231" s="102"/>
      <c r="J231" s="102"/>
      <c r="K231" s="102"/>
    </row>
    <row r="232" spans="2:11">
      <c r="B232" s="101"/>
      <c r="C232" s="101"/>
      <c r="D232" s="117"/>
      <c r="E232" s="117"/>
      <c r="F232" s="117"/>
      <c r="G232" s="117"/>
      <c r="H232" s="117"/>
      <c r="I232" s="102"/>
      <c r="J232" s="102"/>
      <c r="K232" s="102"/>
    </row>
    <row r="233" spans="2:11">
      <c r="B233" s="101"/>
      <c r="C233" s="101"/>
      <c r="D233" s="117"/>
      <c r="E233" s="117"/>
      <c r="F233" s="117"/>
      <c r="G233" s="117"/>
      <c r="H233" s="117"/>
      <c r="I233" s="102"/>
      <c r="J233" s="102"/>
      <c r="K233" s="102"/>
    </row>
    <row r="234" spans="2:11">
      <c r="B234" s="101"/>
      <c r="C234" s="101"/>
      <c r="D234" s="117"/>
      <c r="E234" s="117"/>
      <c r="F234" s="117"/>
      <c r="G234" s="117"/>
      <c r="H234" s="117"/>
      <c r="I234" s="102"/>
      <c r="J234" s="102"/>
      <c r="K234" s="102"/>
    </row>
    <row r="235" spans="2:11">
      <c r="B235" s="101"/>
      <c r="C235" s="101"/>
      <c r="D235" s="117"/>
      <c r="E235" s="117"/>
      <c r="F235" s="117"/>
      <c r="G235" s="117"/>
      <c r="H235" s="117"/>
      <c r="I235" s="102"/>
      <c r="J235" s="102"/>
      <c r="K235" s="102"/>
    </row>
    <row r="236" spans="2:11">
      <c r="B236" s="101"/>
      <c r="C236" s="101"/>
      <c r="D236" s="117"/>
      <c r="E236" s="117"/>
      <c r="F236" s="117"/>
      <c r="G236" s="117"/>
      <c r="H236" s="117"/>
      <c r="I236" s="102"/>
      <c r="J236" s="102"/>
      <c r="K236" s="102"/>
    </row>
    <row r="237" spans="2:11">
      <c r="B237" s="101"/>
      <c r="C237" s="101"/>
      <c r="D237" s="117"/>
      <c r="E237" s="117"/>
      <c r="F237" s="117"/>
      <c r="G237" s="117"/>
      <c r="H237" s="117"/>
      <c r="I237" s="102"/>
      <c r="J237" s="102"/>
      <c r="K237" s="102"/>
    </row>
    <row r="238" spans="2:11">
      <c r="B238" s="101"/>
      <c r="C238" s="101"/>
      <c r="D238" s="117"/>
      <c r="E238" s="117"/>
      <c r="F238" s="117"/>
      <c r="G238" s="117"/>
      <c r="H238" s="117"/>
      <c r="I238" s="102"/>
      <c r="J238" s="102"/>
      <c r="K238" s="102"/>
    </row>
    <row r="239" spans="2:11">
      <c r="B239" s="101"/>
      <c r="C239" s="101"/>
      <c r="D239" s="117"/>
      <c r="E239" s="117"/>
      <c r="F239" s="117"/>
      <c r="G239" s="117"/>
      <c r="H239" s="117"/>
      <c r="I239" s="102"/>
      <c r="J239" s="102"/>
      <c r="K239" s="102"/>
    </row>
    <row r="240" spans="2:11">
      <c r="B240" s="101"/>
      <c r="C240" s="101"/>
      <c r="D240" s="117"/>
      <c r="E240" s="117"/>
      <c r="F240" s="117"/>
      <c r="G240" s="117"/>
      <c r="H240" s="117"/>
      <c r="I240" s="102"/>
      <c r="J240" s="102"/>
      <c r="K240" s="102"/>
    </row>
    <row r="241" spans="2:11">
      <c r="B241" s="101"/>
      <c r="C241" s="101"/>
      <c r="D241" s="117"/>
      <c r="E241" s="117"/>
      <c r="F241" s="117"/>
      <c r="G241" s="117"/>
      <c r="H241" s="117"/>
      <c r="I241" s="102"/>
      <c r="J241" s="102"/>
      <c r="K241" s="102"/>
    </row>
    <row r="242" spans="2:11">
      <c r="B242" s="101"/>
      <c r="C242" s="101"/>
      <c r="D242" s="117"/>
      <c r="E242" s="117"/>
      <c r="F242" s="117"/>
      <c r="G242" s="117"/>
      <c r="H242" s="117"/>
      <c r="I242" s="102"/>
      <c r="J242" s="102"/>
      <c r="K242" s="102"/>
    </row>
    <row r="243" spans="2:11">
      <c r="B243" s="101"/>
      <c r="C243" s="101"/>
      <c r="D243" s="117"/>
      <c r="E243" s="117"/>
      <c r="F243" s="117"/>
      <c r="G243" s="117"/>
      <c r="H243" s="117"/>
      <c r="I243" s="102"/>
      <c r="J243" s="102"/>
      <c r="K243" s="102"/>
    </row>
    <row r="244" spans="2:11">
      <c r="B244" s="101"/>
      <c r="C244" s="101"/>
      <c r="D244" s="117"/>
      <c r="E244" s="117"/>
      <c r="F244" s="117"/>
      <c r="G244" s="117"/>
      <c r="H244" s="117"/>
      <c r="I244" s="102"/>
      <c r="J244" s="102"/>
      <c r="K244" s="102"/>
    </row>
    <row r="245" spans="2:11">
      <c r="B245" s="101"/>
      <c r="C245" s="101"/>
      <c r="D245" s="117"/>
      <c r="E245" s="117"/>
      <c r="F245" s="117"/>
      <c r="G245" s="117"/>
      <c r="H245" s="117"/>
      <c r="I245" s="102"/>
      <c r="J245" s="102"/>
      <c r="K245" s="102"/>
    </row>
    <row r="246" spans="2:11">
      <c r="B246" s="101"/>
      <c r="C246" s="101"/>
      <c r="D246" s="117"/>
      <c r="E246" s="117"/>
      <c r="F246" s="117"/>
      <c r="G246" s="117"/>
      <c r="H246" s="117"/>
      <c r="I246" s="102"/>
      <c r="J246" s="102"/>
      <c r="K246" s="102"/>
    </row>
    <row r="247" spans="2:11">
      <c r="B247" s="101"/>
      <c r="C247" s="101"/>
      <c r="D247" s="117"/>
      <c r="E247" s="117"/>
      <c r="F247" s="117"/>
      <c r="G247" s="117"/>
      <c r="H247" s="117"/>
      <c r="I247" s="102"/>
      <c r="J247" s="102"/>
      <c r="K247" s="102"/>
    </row>
    <row r="248" spans="2:11">
      <c r="B248" s="101"/>
      <c r="C248" s="101"/>
      <c r="D248" s="117"/>
      <c r="E248" s="117"/>
      <c r="F248" s="117"/>
      <c r="G248" s="117"/>
      <c r="H248" s="117"/>
      <c r="I248" s="102"/>
      <c r="J248" s="102"/>
      <c r="K248" s="102"/>
    </row>
    <row r="249" spans="2:11">
      <c r="B249" s="101"/>
      <c r="C249" s="101"/>
      <c r="D249" s="117"/>
      <c r="E249" s="117"/>
      <c r="F249" s="117"/>
      <c r="G249" s="117"/>
      <c r="H249" s="117"/>
      <c r="I249" s="102"/>
      <c r="J249" s="102"/>
      <c r="K249" s="102"/>
    </row>
    <row r="250" spans="2:11">
      <c r="B250" s="101"/>
      <c r="C250" s="101"/>
      <c r="D250" s="117"/>
      <c r="E250" s="117"/>
      <c r="F250" s="117"/>
      <c r="G250" s="117"/>
      <c r="H250" s="117"/>
      <c r="I250" s="102"/>
      <c r="J250" s="102"/>
      <c r="K250" s="102"/>
    </row>
    <row r="251" spans="2:11">
      <c r="B251" s="101"/>
      <c r="C251" s="101"/>
      <c r="D251" s="117"/>
      <c r="E251" s="117"/>
      <c r="F251" s="117"/>
      <c r="G251" s="117"/>
      <c r="H251" s="117"/>
      <c r="I251" s="102"/>
      <c r="J251" s="102"/>
      <c r="K251" s="102"/>
    </row>
    <row r="252" spans="2:11">
      <c r="B252" s="101"/>
      <c r="C252" s="101"/>
      <c r="D252" s="117"/>
      <c r="E252" s="117"/>
      <c r="F252" s="117"/>
      <c r="G252" s="117"/>
      <c r="H252" s="117"/>
      <c r="I252" s="102"/>
      <c r="J252" s="102"/>
      <c r="K252" s="102"/>
    </row>
    <row r="253" spans="2:11">
      <c r="B253" s="101"/>
      <c r="C253" s="101"/>
      <c r="D253" s="117"/>
      <c r="E253" s="117"/>
      <c r="F253" s="117"/>
      <c r="G253" s="117"/>
      <c r="H253" s="117"/>
      <c r="I253" s="102"/>
      <c r="J253" s="102"/>
      <c r="K253" s="102"/>
    </row>
    <row r="254" spans="2:11">
      <c r="B254" s="101"/>
      <c r="C254" s="101"/>
      <c r="D254" s="117"/>
      <c r="E254" s="117"/>
      <c r="F254" s="117"/>
      <c r="G254" s="117"/>
      <c r="H254" s="117"/>
      <c r="I254" s="102"/>
      <c r="J254" s="102"/>
      <c r="K254" s="102"/>
    </row>
    <row r="255" spans="2:11">
      <c r="B255" s="101"/>
      <c r="C255" s="101"/>
      <c r="D255" s="117"/>
      <c r="E255" s="117"/>
      <c r="F255" s="117"/>
      <c r="G255" s="117"/>
      <c r="H255" s="117"/>
      <c r="I255" s="102"/>
      <c r="J255" s="102"/>
      <c r="K255" s="102"/>
    </row>
    <row r="256" spans="2:11">
      <c r="B256" s="101"/>
      <c r="C256" s="101"/>
      <c r="D256" s="117"/>
      <c r="E256" s="117"/>
      <c r="F256" s="117"/>
      <c r="G256" s="117"/>
      <c r="H256" s="117"/>
      <c r="I256" s="102"/>
      <c r="J256" s="102"/>
      <c r="K256" s="102"/>
    </row>
    <row r="257" spans="2:11">
      <c r="B257" s="101"/>
      <c r="C257" s="101"/>
      <c r="D257" s="117"/>
      <c r="E257" s="117"/>
      <c r="F257" s="117"/>
      <c r="G257" s="117"/>
      <c r="H257" s="117"/>
      <c r="I257" s="102"/>
      <c r="J257" s="102"/>
      <c r="K257" s="102"/>
    </row>
    <row r="258" spans="2:11">
      <c r="B258" s="101"/>
      <c r="C258" s="101"/>
      <c r="D258" s="117"/>
      <c r="E258" s="117"/>
      <c r="F258" s="117"/>
      <c r="G258" s="117"/>
      <c r="H258" s="117"/>
      <c r="I258" s="102"/>
      <c r="J258" s="102"/>
      <c r="K258" s="102"/>
    </row>
    <row r="259" spans="2:11">
      <c r="B259" s="101"/>
      <c r="C259" s="101"/>
      <c r="D259" s="117"/>
      <c r="E259" s="117"/>
      <c r="F259" s="117"/>
      <c r="G259" s="117"/>
      <c r="H259" s="117"/>
      <c r="I259" s="102"/>
      <c r="J259" s="102"/>
      <c r="K259" s="102"/>
    </row>
    <row r="260" spans="2:11">
      <c r="B260" s="101"/>
      <c r="C260" s="101"/>
      <c r="D260" s="117"/>
      <c r="E260" s="117"/>
      <c r="F260" s="117"/>
      <c r="G260" s="117"/>
      <c r="H260" s="117"/>
      <c r="I260" s="102"/>
      <c r="J260" s="102"/>
      <c r="K260" s="102"/>
    </row>
    <row r="261" spans="2:11">
      <c r="B261" s="101"/>
      <c r="C261" s="101"/>
      <c r="D261" s="117"/>
      <c r="E261" s="117"/>
      <c r="F261" s="117"/>
      <c r="G261" s="117"/>
      <c r="H261" s="117"/>
      <c r="I261" s="102"/>
      <c r="J261" s="102"/>
      <c r="K261" s="102"/>
    </row>
    <row r="262" spans="2:11">
      <c r="B262" s="101"/>
      <c r="C262" s="101"/>
      <c r="D262" s="117"/>
      <c r="E262" s="117"/>
      <c r="F262" s="117"/>
      <c r="G262" s="117"/>
      <c r="H262" s="117"/>
      <c r="I262" s="102"/>
      <c r="J262" s="102"/>
      <c r="K262" s="102"/>
    </row>
    <row r="263" spans="2:11">
      <c r="B263" s="101"/>
      <c r="C263" s="101"/>
      <c r="D263" s="117"/>
      <c r="E263" s="117"/>
      <c r="F263" s="117"/>
      <c r="G263" s="117"/>
      <c r="H263" s="117"/>
      <c r="I263" s="102"/>
      <c r="J263" s="102"/>
      <c r="K263" s="102"/>
    </row>
    <row r="264" spans="2:11">
      <c r="B264" s="101"/>
      <c r="C264" s="101"/>
      <c r="D264" s="117"/>
      <c r="E264" s="117"/>
      <c r="F264" s="117"/>
      <c r="G264" s="117"/>
      <c r="H264" s="117"/>
      <c r="I264" s="102"/>
      <c r="J264" s="102"/>
      <c r="K264" s="102"/>
    </row>
    <row r="265" spans="2:11">
      <c r="B265" s="101"/>
      <c r="C265" s="101"/>
      <c r="D265" s="117"/>
      <c r="E265" s="117"/>
      <c r="F265" s="117"/>
      <c r="G265" s="117"/>
      <c r="H265" s="117"/>
      <c r="I265" s="102"/>
      <c r="J265" s="102"/>
      <c r="K265" s="102"/>
    </row>
    <row r="266" spans="2:11">
      <c r="B266" s="101"/>
      <c r="C266" s="101"/>
      <c r="D266" s="117"/>
      <c r="E266" s="117"/>
      <c r="F266" s="117"/>
      <c r="G266" s="117"/>
      <c r="H266" s="117"/>
      <c r="I266" s="102"/>
      <c r="J266" s="102"/>
      <c r="K266" s="102"/>
    </row>
    <row r="267" spans="2:11">
      <c r="B267" s="101"/>
      <c r="C267" s="101"/>
      <c r="D267" s="117"/>
      <c r="E267" s="117"/>
      <c r="F267" s="117"/>
      <c r="G267" s="117"/>
      <c r="H267" s="117"/>
      <c r="I267" s="102"/>
      <c r="J267" s="102"/>
      <c r="K267" s="102"/>
    </row>
    <row r="268" spans="2:11">
      <c r="B268" s="101"/>
      <c r="C268" s="101"/>
      <c r="D268" s="117"/>
      <c r="E268" s="117"/>
      <c r="F268" s="117"/>
      <c r="G268" s="117"/>
      <c r="H268" s="117"/>
      <c r="I268" s="102"/>
      <c r="J268" s="102"/>
      <c r="K268" s="102"/>
    </row>
    <row r="269" spans="2:11">
      <c r="B269" s="101"/>
      <c r="C269" s="101"/>
      <c r="D269" s="117"/>
      <c r="E269" s="117"/>
      <c r="F269" s="117"/>
      <c r="G269" s="117"/>
      <c r="H269" s="117"/>
      <c r="I269" s="102"/>
      <c r="J269" s="102"/>
      <c r="K269" s="102"/>
    </row>
    <row r="270" spans="2:11">
      <c r="B270" s="101"/>
      <c r="C270" s="101"/>
      <c r="D270" s="117"/>
      <c r="E270" s="117"/>
      <c r="F270" s="117"/>
      <c r="G270" s="117"/>
      <c r="H270" s="117"/>
      <c r="I270" s="102"/>
      <c r="J270" s="102"/>
      <c r="K270" s="102"/>
    </row>
    <row r="271" spans="2:11">
      <c r="B271" s="101"/>
      <c r="C271" s="101"/>
      <c r="D271" s="117"/>
      <c r="E271" s="117"/>
      <c r="F271" s="117"/>
      <c r="G271" s="117"/>
      <c r="H271" s="117"/>
      <c r="I271" s="102"/>
      <c r="J271" s="102"/>
      <c r="K271" s="102"/>
    </row>
    <row r="272" spans="2:11">
      <c r="B272" s="101"/>
      <c r="C272" s="101"/>
      <c r="D272" s="117"/>
      <c r="E272" s="117"/>
      <c r="F272" s="117"/>
      <c r="G272" s="117"/>
      <c r="H272" s="117"/>
      <c r="I272" s="102"/>
      <c r="J272" s="102"/>
      <c r="K272" s="102"/>
    </row>
    <row r="273" spans="2:11">
      <c r="B273" s="101"/>
      <c r="C273" s="101"/>
      <c r="D273" s="117"/>
      <c r="E273" s="117"/>
      <c r="F273" s="117"/>
      <c r="G273" s="117"/>
      <c r="H273" s="117"/>
      <c r="I273" s="102"/>
      <c r="J273" s="102"/>
      <c r="K273" s="102"/>
    </row>
    <row r="274" spans="2:11">
      <c r="B274" s="101"/>
      <c r="C274" s="101"/>
      <c r="D274" s="117"/>
      <c r="E274" s="117"/>
      <c r="F274" s="117"/>
      <c r="G274" s="117"/>
      <c r="H274" s="117"/>
      <c r="I274" s="102"/>
      <c r="J274" s="102"/>
      <c r="K274" s="102"/>
    </row>
    <row r="275" spans="2:11">
      <c r="B275" s="101"/>
      <c r="C275" s="101"/>
      <c r="D275" s="117"/>
      <c r="E275" s="117"/>
      <c r="F275" s="117"/>
      <c r="G275" s="117"/>
      <c r="H275" s="117"/>
      <c r="I275" s="102"/>
      <c r="J275" s="102"/>
      <c r="K275" s="102"/>
    </row>
    <row r="276" spans="2:11">
      <c r="B276" s="101"/>
      <c r="C276" s="101"/>
      <c r="D276" s="117"/>
      <c r="E276" s="117"/>
      <c r="F276" s="117"/>
      <c r="G276" s="117"/>
      <c r="H276" s="117"/>
      <c r="I276" s="102"/>
      <c r="J276" s="102"/>
      <c r="K276" s="102"/>
    </row>
    <row r="277" spans="2:11">
      <c r="B277" s="101"/>
      <c r="C277" s="101"/>
      <c r="D277" s="117"/>
      <c r="E277" s="117"/>
      <c r="F277" s="117"/>
      <c r="G277" s="117"/>
      <c r="H277" s="117"/>
      <c r="I277" s="102"/>
      <c r="J277" s="102"/>
      <c r="K277" s="102"/>
    </row>
    <row r="278" spans="2:11">
      <c r="B278" s="101"/>
      <c r="C278" s="101"/>
      <c r="D278" s="117"/>
      <c r="E278" s="117"/>
      <c r="F278" s="117"/>
      <c r="G278" s="117"/>
      <c r="H278" s="117"/>
      <c r="I278" s="102"/>
      <c r="J278" s="102"/>
      <c r="K278" s="102"/>
    </row>
    <row r="279" spans="2:11">
      <c r="B279" s="101"/>
      <c r="C279" s="101"/>
      <c r="D279" s="117"/>
      <c r="E279" s="117"/>
      <c r="F279" s="117"/>
      <c r="G279" s="117"/>
      <c r="H279" s="117"/>
      <c r="I279" s="102"/>
      <c r="J279" s="102"/>
      <c r="K279" s="102"/>
    </row>
    <row r="280" spans="2:11">
      <c r="B280" s="101"/>
      <c r="C280" s="101"/>
      <c r="D280" s="117"/>
      <c r="E280" s="117"/>
      <c r="F280" s="117"/>
      <c r="G280" s="117"/>
      <c r="H280" s="117"/>
      <c r="I280" s="102"/>
      <c r="J280" s="102"/>
      <c r="K280" s="102"/>
    </row>
    <row r="281" spans="2:11">
      <c r="B281" s="101"/>
      <c r="C281" s="101"/>
      <c r="D281" s="117"/>
      <c r="E281" s="117"/>
      <c r="F281" s="117"/>
      <c r="G281" s="117"/>
      <c r="H281" s="117"/>
      <c r="I281" s="102"/>
      <c r="J281" s="102"/>
      <c r="K281" s="102"/>
    </row>
    <row r="282" spans="2:11">
      <c r="B282" s="101"/>
      <c r="C282" s="101"/>
      <c r="D282" s="117"/>
      <c r="E282" s="117"/>
      <c r="F282" s="117"/>
      <c r="G282" s="117"/>
      <c r="H282" s="117"/>
      <c r="I282" s="102"/>
      <c r="J282" s="102"/>
      <c r="K282" s="102"/>
    </row>
    <row r="283" spans="2:11">
      <c r="B283" s="101"/>
      <c r="C283" s="101"/>
      <c r="D283" s="117"/>
      <c r="E283" s="117"/>
      <c r="F283" s="117"/>
      <c r="G283" s="117"/>
      <c r="H283" s="117"/>
      <c r="I283" s="102"/>
      <c r="J283" s="102"/>
      <c r="K283" s="102"/>
    </row>
    <row r="284" spans="2:11">
      <c r="B284" s="101"/>
      <c r="C284" s="101"/>
      <c r="D284" s="117"/>
      <c r="E284" s="117"/>
      <c r="F284" s="117"/>
      <c r="G284" s="117"/>
      <c r="H284" s="117"/>
      <c r="I284" s="102"/>
      <c r="J284" s="102"/>
      <c r="K284" s="102"/>
    </row>
    <row r="285" spans="2:11">
      <c r="B285" s="101"/>
      <c r="C285" s="101"/>
      <c r="D285" s="117"/>
      <c r="E285" s="117"/>
      <c r="F285" s="117"/>
      <c r="G285" s="117"/>
      <c r="H285" s="117"/>
      <c r="I285" s="102"/>
      <c r="J285" s="102"/>
      <c r="K285" s="102"/>
    </row>
    <row r="286" spans="2:11">
      <c r="B286" s="101"/>
      <c r="C286" s="101"/>
      <c r="D286" s="117"/>
      <c r="E286" s="117"/>
      <c r="F286" s="117"/>
      <c r="G286" s="117"/>
      <c r="H286" s="117"/>
      <c r="I286" s="102"/>
      <c r="J286" s="102"/>
      <c r="K286" s="102"/>
    </row>
    <row r="287" spans="2:11">
      <c r="B287" s="101"/>
      <c r="C287" s="101"/>
      <c r="D287" s="117"/>
      <c r="E287" s="117"/>
      <c r="F287" s="117"/>
      <c r="G287" s="117"/>
      <c r="H287" s="117"/>
      <c r="I287" s="102"/>
      <c r="J287" s="102"/>
      <c r="K287" s="102"/>
    </row>
    <row r="288" spans="2:11">
      <c r="B288" s="101"/>
      <c r="C288" s="101"/>
      <c r="D288" s="117"/>
      <c r="E288" s="117"/>
      <c r="F288" s="117"/>
      <c r="G288" s="117"/>
      <c r="H288" s="117"/>
      <c r="I288" s="102"/>
      <c r="J288" s="102"/>
      <c r="K288" s="102"/>
    </row>
    <row r="289" spans="2:11">
      <c r="B289" s="101"/>
      <c r="C289" s="101"/>
      <c r="D289" s="117"/>
      <c r="E289" s="117"/>
      <c r="F289" s="117"/>
      <c r="G289" s="117"/>
      <c r="H289" s="117"/>
      <c r="I289" s="102"/>
      <c r="J289" s="102"/>
      <c r="K289" s="102"/>
    </row>
    <row r="290" spans="2:11">
      <c r="B290" s="101"/>
      <c r="C290" s="101"/>
      <c r="D290" s="117"/>
      <c r="E290" s="117"/>
      <c r="F290" s="117"/>
      <c r="G290" s="117"/>
      <c r="H290" s="117"/>
      <c r="I290" s="102"/>
      <c r="J290" s="102"/>
      <c r="K290" s="102"/>
    </row>
    <row r="291" spans="2:11">
      <c r="B291" s="101"/>
      <c r="C291" s="101"/>
      <c r="D291" s="117"/>
      <c r="E291" s="117"/>
      <c r="F291" s="117"/>
      <c r="G291" s="117"/>
      <c r="H291" s="117"/>
      <c r="I291" s="102"/>
      <c r="J291" s="102"/>
      <c r="K291" s="102"/>
    </row>
    <row r="292" spans="2:11">
      <c r="B292" s="101"/>
      <c r="C292" s="101"/>
      <c r="D292" s="117"/>
      <c r="E292" s="117"/>
      <c r="F292" s="117"/>
      <c r="G292" s="117"/>
      <c r="H292" s="117"/>
      <c r="I292" s="102"/>
      <c r="J292" s="102"/>
      <c r="K292" s="102"/>
    </row>
    <row r="293" spans="2:11">
      <c r="B293" s="101"/>
      <c r="C293" s="101"/>
      <c r="D293" s="117"/>
      <c r="E293" s="117"/>
      <c r="F293" s="117"/>
      <c r="G293" s="117"/>
      <c r="H293" s="117"/>
      <c r="I293" s="102"/>
      <c r="J293" s="102"/>
      <c r="K293" s="102"/>
    </row>
    <row r="294" spans="2:11">
      <c r="B294" s="101"/>
      <c r="C294" s="101"/>
      <c r="D294" s="117"/>
      <c r="E294" s="117"/>
      <c r="F294" s="117"/>
      <c r="G294" s="117"/>
      <c r="H294" s="117"/>
      <c r="I294" s="102"/>
      <c r="J294" s="102"/>
      <c r="K294" s="102"/>
    </row>
    <row r="295" spans="2:11">
      <c r="B295" s="101"/>
      <c r="C295" s="101"/>
      <c r="D295" s="117"/>
      <c r="E295" s="117"/>
      <c r="F295" s="117"/>
      <c r="G295" s="117"/>
      <c r="H295" s="117"/>
      <c r="I295" s="102"/>
      <c r="J295" s="102"/>
      <c r="K295" s="102"/>
    </row>
    <row r="296" spans="2:11">
      <c r="B296" s="101"/>
      <c r="C296" s="101"/>
      <c r="D296" s="117"/>
      <c r="E296" s="117"/>
      <c r="F296" s="117"/>
      <c r="G296" s="117"/>
      <c r="H296" s="117"/>
      <c r="I296" s="102"/>
      <c r="J296" s="102"/>
      <c r="K296" s="102"/>
    </row>
    <row r="297" spans="2:11">
      <c r="B297" s="101"/>
      <c r="C297" s="101"/>
      <c r="D297" s="117"/>
      <c r="E297" s="117"/>
      <c r="F297" s="117"/>
      <c r="G297" s="117"/>
      <c r="H297" s="117"/>
      <c r="I297" s="102"/>
      <c r="J297" s="102"/>
      <c r="K297" s="102"/>
    </row>
    <row r="298" spans="2:11">
      <c r="B298" s="101"/>
      <c r="C298" s="101"/>
      <c r="D298" s="117"/>
      <c r="E298" s="117"/>
      <c r="F298" s="117"/>
      <c r="G298" s="117"/>
      <c r="H298" s="117"/>
      <c r="I298" s="102"/>
      <c r="J298" s="102"/>
      <c r="K298" s="102"/>
    </row>
    <row r="299" spans="2:11">
      <c r="B299" s="101"/>
      <c r="C299" s="101"/>
      <c r="D299" s="117"/>
      <c r="E299" s="117"/>
      <c r="F299" s="117"/>
      <c r="G299" s="117"/>
      <c r="H299" s="117"/>
      <c r="I299" s="102"/>
      <c r="J299" s="102"/>
      <c r="K299" s="102"/>
    </row>
    <row r="300" spans="2:11">
      <c r="B300" s="101"/>
      <c r="C300" s="101"/>
      <c r="D300" s="117"/>
      <c r="E300" s="117"/>
      <c r="F300" s="117"/>
      <c r="G300" s="117"/>
      <c r="H300" s="117"/>
      <c r="I300" s="102"/>
      <c r="J300" s="102"/>
      <c r="K300" s="102"/>
    </row>
    <row r="301" spans="2:11">
      <c r="B301" s="101"/>
      <c r="C301" s="101"/>
      <c r="D301" s="117"/>
      <c r="E301" s="117"/>
      <c r="F301" s="117"/>
      <c r="G301" s="117"/>
      <c r="H301" s="117"/>
      <c r="I301" s="102"/>
      <c r="J301" s="102"/>
      <c r="K301" s="102"/>
    </row>
    <row r="302" spans="2:11">
      <c r="B302" s="101"/>
      <c r="C302" s="101"/>
      <c r="D302" s="117"/>
      <c r="E302" s="117"/>
      <c r="F302" s="117"/>
      <c r="G302" s="117"/>
      <c r="H302" s="117"/>
      <c r="I302" s="102"/>
      <c r="J302" s="102"/>
      <c r="K302" s="102"/>
    </row>
    <row r="303" spans="2:11">
      <c r="B303" s="101"/>
      <c r="C303" s="101"/>
      <c r="D303" s="117"/>
      <c r="E303" s="117"/>
      <c r="F303" s="117"/>
      <c r="G303" s="117"/>
      <c r="H303" s="117"/>
      <c r="I303" s="102"/>
      <c r="J303" s="102"/>
      <c r="K303" s="102"/>
    </row>
    <row r="304" spans="2:11">
      <c r="B304" s="101"/>
      <c r="C304" s="101"/>
      <c r="D304" s="117"/>
      <c r="E304" s="117"/>
      <c r="F304" s="117"/>
      <c r="G304" s="117"/>
      <c r="H304" s="117"/>
      <c r="I304" s="102"/>
      <c r="J304" s="102"/>
      <c r="K304" s="102"/>
    </row>
    <row r="305" spans="2:11">
      <c r="B305" s="101"/>
      <c r="C305" s="101"/>
      <c r="D305" s="117"/>
      <c r="E305" s="117"/>
      <c r="F305" s="117"/>
      <c r="G305" s="117"/>
      <c r="H305" s="117"/>
      <c r="I305" s="102"/>
      <c r="J305" s="102"/>
      <c r="K305" s="102"/>
    </row>
    <row r="306" spans="2:11">
      <c r="B306" s="101"/>
      <c r="C306" s="101"/>
      <c r="D306" s="117"/>
      <c r="E306" s="117"/>
      <c r="F306" s="117"/>
      <c r="G306" s="117"/>
      <c r="H306" s="117"/>
      <c r="I306" s="102"/>
      <c r="J306" s="102"/>
      <c r="K306" s="102"/>
    </row>
    <row r="307" spans="2:11">
      <c r="B307" s="101"/>
      <c r="C307" s="101"/>
      <c r="D307" s="117"/>
      <c r="E307" s="117"/>
      <c r="F307" s="117"/>
      <c r="G307" s="117"/>
      <c r="H307" s="117"/>
      <c r="I307" s="102"/>
      <c r="J307" s="102"/>
      <c r="K307" s="102"/>
    </row>
    <row r="308" spans="2:11">
      <c r="B308" s="101"/>
      <c r="C308" s="101"/>
      <c r="D308" s="117"/>
      <c r="E308" s="117"/>
      <c r="F308" s="117"/>
      <c r="G308" s="117"/>
      <c r="H308" s="117"/>
      <c r="I308" s="102"/>
      <c r="J308" s="102"/>
      <c r="K308" s="102"/>
    </row>
    <row r="309" spans="2:11">
      <c r="B309" s="101"/>
      <c r="C309" s="101"/>
      <c r="D309" s="117"/>
      <c r="E309" s="117"/>
      <c r="F309" s="117"/>
      <c r="G309" s="117"/>
      <c r="H309" s="117"/>
      <c r="I309" s="102"/>
      <c r="J309" s="102"/>
      <c r="K309" s="102"/>
    </row>
    <row r="310" spans="2:11">
      <c r="B310" s="101"/>
      <c r="C310" s="101"/>
      <c r="D310" s="117"/>
      <c r="E310" s="117"/>
      <c r="F310" s="117"/>
      <c r="G310" s="117"/>
      <c r="H310" s="117"/>
      <c r="I310" s="102"/>
      <c r="J310" s="102"/>
      <c r="K310" s="102"/>
    </row>
    <row r="311" spans="2:11">
      <c r="B311" s="101"/>
      <c r="C311" s="101"/>
      <c r="D311" s="117"/>
      <c r="E311" s="117"/>
      <c r="F311" s="117"/>
      <c r="G311" s="117"/>
      <c r="H311" s="117"/>
      <c r="I311" s="102"/>
      <c r="J311" s="102"/>
      <c r="K311" s="102"/>
    </row>
    <row r="312" spans="2:11">
      <c r="B312" s="101"/>
      <c r="C312" s="101"/>
      <c r="D312" s="117"/>
      <c r="E312" s="117"/>
      <c r="F312" s="117"/>
      <c r="G312" s="117"/>
      <c r="H312" s="117"/>
      <c r="I312" s="102"/>
      <c r="J312" s="102"/>
      <c r="K312" s="102"/>
    </row>
    <row r="313" spans="2:11">
      <c r="D313" s="3"/>
      <c r="E313" s="3"/>
      <c r="F313" s="3"/>
      <c r="G313" s="3"/>
      <c r="H313" s="3"/>
    </row>
    <row r="314" spans="2:11">
      <c r="D314" s="3"/>
      <c r="E314" s="3"/>
      <c r="F314" s="3"/>
      <c r="G314" s="3"/>
      <c r="H314" s="3"/>
    </row>
    <row r="315" spans="2:11">
      <c r="D315" s="3"/>
      <c r="E315" s="3"/>
      <c r="F315" s="3"/>
      <c r="G315" s="3"/>
      <c r="H315" s="3"/>
    </row>
    <row r="316" spans="2:11">
      <c r="D316" s="3"/>
      <c r="E316" s="3"/>
      <c r="F316" s="3"/>
      <c r="G316" s="3"/>
      <c r="H316" s="3"/>
    </row>
    <row r="317" spans="2:11">
      <c r="D317" s="3"/>
      <c r="E317" s="3"/>
      <c r="F317" s="3"/>
      <c r="G317" s="3"/>
      <c r="H317" s="3"/>
    </row>
    <row r="318" spans="2:11">
      <c r="D318" s="3"/>
      <c r="E318" s="3"/>
      <c r="F318" s="3"/>
      <c r="G318" s="3"/>
      <c r="H318" s="3"/>
    </row>
    <row r="319" spans="2:11">
      <c r="D319" s="3"/>
      <c r="E319" s="3"/>
      <c r="F319" s="3"/>
      <c r="G319" s="3"/>
      <c r="H319" s="3"/>
    </row>
    <row r="320" spans="2:11">
      <c r="D320" s="3"/>
      <c r="E320" s="3"/>
      <c r="F320" s="3"/>
      <c r="G320" s="3"/>
      <c r="H320" s="3"/>
    </row>
    <row r="321" spans="4:8">
      <c r="D321" s="3"/>
      <c r="E321" s="3"/>
      <c r="F321" s="3"/>
      <c r="G321" s="3"/>
      <c r="H321" s="3"/>
    </row>
    <row r="322" spans="4:8">
      <c r="D322" s="3"/>
      <c r="E322" s="3"/>
      <c r="F322" s="3"/>
      <c r="G322" s="3"/>
      <c r="H322" s="3"/>
    </row>
    <row r="323" spans="4:8">
      <c r="D323" s="3"/>
      <c r="E323" s="3"/>
      <c r="F323" s="3"/>
      <c r="G323" s="3"/>
      <c r="H323" s="3"/>
    </row>
    <row r="324" spans="4:8">
      <c r="D324" s="3"/>
      <c r="E324" s="3"/>
      <c r="F324" s="3"/>
      <c r="G324" s="3"/>
      <c r="H324" s="3"/>
    </row>
    <row r="325" spans="4:8">
      <c r="D325" s="3"/>
      <c r="E325" s="3"/>
      <c r="F325" s="3"/>
      <c r="G325" s="3"/>
      <c r="H325" s="3"/>
    </row>
    <row r="326" spans="4:8">
      <c r="D326" s="3"/>
      <c r="E326" s="3"/>
      <c r="F326" s="3"/>
      <c r="G326" s="3"/>
      <c r="H326" s="3"/>
    </row>
    <row r="327" spans="4:8">
      <c r="D327" s="3"/>
      <c r="E327" s="3"/>
      <c r="F327" s="3"/>
      <c r="G327" s="3"/>
      <c r="H327" s="3"/>
    </row>
    <row r="328" spans="4:8">
      <c r="D328" s="3"/>
      <c r="E328" s="3"/>
      <c r="F328" s="3"/>
      <c r="G328" s="3"/>
      <c r="H328" s="3"/>
    </row>
    <row r="329" spans="4:8">
      <c r="D329" s="3"/>
      <c r="E329" s="3"/>
      <c r="F329" s="3"/>
      <c r="G329" s="3"/>
      <c r="H329" s="3"/>
    </row>
    <row r="330" spans="4:8">
      <c r="D330" s="3"/>
      <c r="E330" s="3"/>
      <c r="F330" s="3"/>
      <c r="G330" s="3"/>
      <c r="H330" s="3"/>
    </row>
    <row r="331" spans="4:8">
      <c r="D331" s="3"/>
      <c r="E331" s="3"/>
      <c r="F331" s="3"/>
      <c r="G331" s="3"/>
      <c r="H331" s="3"/>
    </row>
    <row r="332" spans="4:8">
      <c r="D332" s="3"/>
      <c r="E332" s="3"/>
      <c r="F332" s="3"/>
      <c r="G332" s="3"/>
      <c r="H332" s="3"/>
    </row>
    <row r="333" spans="4:8">
      <c r="D333" s="3"/>
      <c r="E333" s="3"/>
      <c r="F333" s="3"/>
      <c r="G333" s="3"/>
      <c r="H333" s="3"/>
    </row>
    <row r="334" spans="4:8">
      <c r="D334" s="3"/>
      <c r="E334" s="3"/>
      <c r="F334" s="3"/>
      <c r="G334" s="3"/>
      <c r="H334" s="3"/>
    </row>
    <row r="335" spans="4:8">
      <c r="D335" s="3"/>
      <c r="E335" s="3"/>
      <c r="F335" s="3"/>
      <c r="G335" s="3"/>
      <c r="H335" s="3"/>
    </row>
    <row r="336" spans="4:8">
      <c r="D336" s="3"/>
      <c r="E336" s="3"/>
      <c r="F336" s="3"/>
      <c r="G336" s="3"/>
      <c r="H336" s="3"/>
    </row>
    <row r="337" spans="4:8">
      <c r="D337" s="3"/>
      <c r="E337" s="3"/>
      <c r="F337" s="3"/>
      <c r="G337" s="3"/>
      <c r="H337" s="3"/>
    </row>
    <row r="338" spans="4:8">
      <c r="D338" s="3"/>
      <c r="E338" s="3"/>
      <c r="F338" s="3"/>
      <c r="G338" s="3"/>
      <c r="H338" s="3"/>
    </row>
    <row r="339" spans="4:8">
      <c r="D339" s="3"/>
      <c r="E339" s="3"/>
      <c r="F339" s="3"/>
      <c r="G339" s="3"/>
      <c r="H339" s="3"/>
    </row>
    <row r="340" spans="4:8">
      <c r="D340" s="3"/>
      <c r="E340" s="3"/>
      <c r="F340" s="3"/>
      <c r="G340" s="3"/>
      <c r="H340" s="3"/>
    </row>
    <row r="341" spans="4:8">
      <c r="D341" s="3"/>
      <c r="E341" s="3"/>
      <c r="F341" s="3"/>
      <c r="G341" s="3"/>
      <c r="H341" s="3"/>
    </row>
    <row r="342" spans="4:8">
      <c r="D342" s="3"/>
      <c r="E342" s="3"/>
      <c r="F342" s="3"/>
      <c r="G342" s="3"/>
      <c r="H342" s="3"/>
    </row>
    <row r="343" spans="4:8">
      <c r="D343" s="3"/>
      <c r="E343" s="3"/>
      <c r="F343" s="3"/>
      <c r="G343" s="3"/>
      <c r="H343" s="3"/>
    </row>
    <row r="344" spans="4:8">
      <c r="D344" s="3"/>
      <c r="E344" s="3"/>
      <c r="F344" s="3"/>
      <c r="G344" s="3"/>
      <c r="H344" s="3"/>
    </row>
    <row r="345" spans="4:8">
      <c r="D345" s="3"/>
      <c r="E345" s="3"/>
      <c r="F345" s="3"/>
      <c r="G345" s="3"/>
      <c r="H345" s="3"/>
    </row>
    <row r="346" spans="4:8">
      <c r="D346" s="3"/>
      <c r="E346" s="3"/>
      <c r="F346" s="3"/>
      <c r="G346" s="3"/>
      <c r="H346" s="3"/>
    </row>
    <row r="347" spans="4:8">
      <c r="D347" s="3"/>
      <c r="E347" s="3"/>
      <c r="F347" s="3"/>
      <c r="G347" s="3"/>
      <c r="H347" s="3"/>
    </row>
    <row r="348" spans="4:8">
      <c r="D348" s="3"/>
      <c r="E348" s="3"/>
      <c r="F348" s="3"/>
      <c r="G348" s="3"/>
      <c r="H348" s="3"/>
    </row>
    <row r="349" spans="4:8">
      <c r="D349" s="3"/>
      <c r="E349" s="3"/>
      <c r="F349" s="3"/>
      <c r="G349" s="3"/>
      <c r="H349" s="3"/>
    </row>
    <row r="350" spans="4:8">
      <c r="D350" s="3"/>
      <c r="E350" s="3"/>
      <c r="F350" s="3"/>
      <c r="G350" s="3"/>
      <c r="H350" s="3"/>
    </row>
    <row r="351" spans="4:8">
      <c r="D351" s="3"/>
      <c r="E351" s="3"/>
      <c r="F351" s="3"/>
      <c r="G351" s="3"/>
      <c r="H351" s="3"/>
    </row>
    <row r="352" spans="4:8">
      <c r="D352" s="3"/>
      <c r="E352" s="3"/>
      <c r="F352" s="3"/>
      <c r="G352" s="3"/>
      <c r="H352" s="3"/>
    </row>
    <row r="353" spans="4:8">
      <c r="D353" s="3"/>
      <c r="E353" s="3"/>
      <c r="F353" s="3"/>
      <c r="G353" s="3"/>
      <c r="H353" s="3"/>
    </row>
    <row r="354" spans="4:8">
      <c r="D354" s="3"/>
      <c r="E354" s="3"/>
      <c r="F354" s="3"/>
      <c r="G354" s="3"/>
      <c r="H354" s="3"/>
    </row>
    <row r="355" spans="4:8">
      <c r="D355" s="3"/>
      <c r="E355" s="3"/>
      <c r="F355" s="3"/>
      <c r="G355" s="3"/>
      <c r="H355" s="3"/>
    </row>
    <row r="356" spans="4:8">
      <c r="D356" s="3"/>
      <c r="E356" s="3"/>
      <c r="F356" s="3"/>
      <c r="G356" s="3"/>
      <c r="H356" s="3"/>
    </row>
    <row r="357" spans="4:8">
      <c r="D357" s="3"/>
      <c r="E357" s="3"/>
      <c r="F357" s="3"/>
      <c r="G357" s="3"/>
      <c r="H357" s="3"/>
    </row>
    <row r="358" spans="4:8">
      <c r="D358" s="3"/>
      <c r="E358" s="3"/>
      <c r="F358" s="3"/>
      <c r="G358" s="3"/>
      <c r="H358" s="3"/>
    </row>
    <row r="359" spans="4:8">
      <c r="D359" s="3"/>
      <c r="E359" s="3"/>
      <c r="F359" s="3"/>
      <c r="G359" s="3"/>
      <c r="H359" s="3"/>
    </row>
    <row r="360" spans="4:8">
      <c r="D360" s="3"/>
      <c r="E360" s="3"/>
      <c r="F360" s="3"/>
      <c r="G360" s="3"/>
      <c r="H360" s="3"/>
    </row>
    <row r="361" spans="4:8">
      <c r="D361" s="3"/>
      <c r="E361" s="3"/>
      <c r="F361" s="3"/>
      <c r="G361" s="3"/>
      <c r="H361" s="3"/>
    </row>
    <row r="362" spans="4:8">
      <c r="D362" s="3"/>
      <c r="E362" s="3"/>
      <c r="F362" s="3"/>
      <c r="G362" s="3"/>
      <c r="H362" s="3"/>
    </row>
    <row r="363" spans="4:8">
      <c r="D363" s="3"/>
      <c r="E363" s="3"/>
      <c r="F363" s="3"/>
      <c r="G363" s="3"/>
      <c r="H363" s="3"/>
    </row>
    <row r="364" spans="4:8">
      <c r="D364" s="3"/>
      <c r="E364" s="3"/>
      <c r="F364" s="3"/>
      <c r="G364" s="3"/>
      <c r="H364" s="3"/>
    </row>
    <row r="365" spans="4:8">
      <c r="D365" s="3"/>
      <c r="E365" s="3"/>
      <c r="F365" s="3"/>
      <c r="G365" s="3"/>
      <c r="H365" s="3"/>
    </row>
    <row r="366" spans="4:8">
      <c r="D366" s="3"/>
      <c r="E366" s="3"/>
      <c r="F366" s="3"/>
      <c r="G366" s="3"/>
      <c r="H366" s="3"/>
    </row>
    <row r="367" spans="4:8">
      <c r="D367" s="3"/>
      <c r="E367" s="3"/>
      <c r="F367" s="3"/>
      <c r="G367" s="3"/>
      <c r="H367" s="3"/>
    </row>
    <row r="368" spans="4:8">
      <c r="D368" s="3"/>
      <c r="E368" s="3"/>
      <c r="F368" s="3"/>
      <c r="G368" s="3"/>
      <c r="H368" s="3"/>
    </row>
    <row r="369" spans="4:8">
      <c r="D369" s="3"/>
      <c r="E369" s="3"/>
      <c r="F369" s="3"/>
      <c r="G369" s="3"/>
      <c r="H369" s="3"/>
    </row>
    <row r="370" spans="4:8">
      <c r="D370" s="3"/>
      <c r="E370" s="3"/>
      <c r="F370" s="3"/>
      <c r="G370" s="3"/>
      <c r="H370" s="3"/>
    </row>
    <row r="371" spans="4:8">
      <c r="D371" s="3"/>
      <c r="E371" s="3"/>
      <c r="F371" s="3"/>
      <c r="G371" s="3"/>
      <c r="H371" s="3"/>
    </row>
    <row r="372" spans="4:8">
      <c r="D372" s="3"/>
      <c r="E372" s="3"/>
      <c r="F372" s="3"/>
      <c r="G372" s="3"/>
      <c r="H372" s="3"/>
    </row>
    <row r="373" spans="4:8">
      <c r="D373" s="3"/>
      <c r="E373" s="3"/>
      <c r="F373" s="3"/>
      <c r="G373" s="3"/>
      <c r="H373" s="3"/>
    </row>
    <row r="374" spans="4:8">
      <c r="D374" s="3"/>
      <c r="E374" s="3"/>
      <c r="F374" s="3"/>
      <c r="G374" s="3"/>
      <c r="H374" s="3"/>
    </row>
    <row r="375" spans="4:8">
      <c r="D375" s="3"/>
      <c r="E375" s="3"/>
      <c r="F375" s="3"/>
      <c r="G375" s="3"/>
      <c r="H375" s="3"/>
    </row>
    <row r="376" spans="4:8">
      <c r="D376" s="3"/>
      <c r="E376" s="3"/>
      <c r="F376" s="3"/>
      <c r="G376" s="3"/>
      <c r="H376" s="3"/>
    </row>
    <row r="377" spans="4:8">
      <c r="D377" s="3"/>
      <c r="E377" s="3"/>
      <c r="F377" s="3"/>
      <c r="G377" s="3"/>
      <c r="H377" s="3"/>
    </row>
    <row r="378" spans="4:8">
      <c r="D378" s="3"/>
      <c r="E378" s="3"/>
      <c r="F378" s="3"/>
      <c r="G378" s="3"/>
      <c r="H378" s="3"/>
    </row>
    <row r="379" spans="4:8">
      <c r="D379" s="3"/>
      <c r="E379" s="3"/>
      <c r="F379" s="3"/>
      <c r="G379" s="3"/>
      <c r="H379" s="3"/>
    </row>
    <row r="380" spans="4:8">
      <c r="D380" s="3"/>
      <c r="E380" s="3"/>
      <c r="F380" s="3"/>
      <c r="G380" s="3"/>
      <c r="H380" s="3"/>
    </row>
    <row r="381" spans="4:8">
      <c r="D381" s="3"/>
      <c r="E381" s="3"/>
      <c r="F381" s="3"/>
      <c r="G381" s="3"/>
      <c r="H381" s="3"/>
    </row>
    <row r="382" spans="4:8">
      <c r="D382" s="3"/>
      <c r="E382" s="3"/>
      <c r="F382" s="3"/>
      <c r="G382" s="3"/>
      <c r="H382" s="3"/>
    </row>
    <row r="383" spans="4:8">
      <c r="D383" s="3"/>
      <c r="E383" s="3"/>
      <c r="F383" s="3"/>
      <c r="G383" s="3"/>
      <c r="H383" s="3"/>
    </row>
    <row r="384" spans="4:8">
      <c r="D384" s="3"/>
      <c r="E384" s="3"/>
      <c r="F384" s="3"/>
      <c r="G384" s="3"/>
      <c r="H384" s="3"/>
    </row>
    <row r="385" spans="4:8">
      <c r="D385" s="3"/>
      <c r="E385" s="3"/>
      <c r="F385" s="3"/>
      <c r="G385" s="3"/>
      <c r="H385" s="3"/>
    </row>
    <row r="386" spans="4:8">
      <c r="D386" s="3"/>
      <c r="E386" s="3"/>
      <c r="F386" s="3"/>
      <c r="G386" s="3"/>
      <c r="H386" s="3"/>
    </row>
    <row r="387" spans="4:8">
      <c r="D387" s="3"/>
      <c r="E387" s="3"/>
      <c r="F387" s="3"/>
      <c r="G387" s="3"/>
      <c r="H387" s="3"/>
    </row>
    <row r="388" spans="4:8">
      <c r="D388" s="3"/>
      <c r="E388" s="3"/>
      <c r="F388" s="3"/>
      <c r="G388" s="3"/>
      <c r="H388" s="3"/>
    </row>
    <row r="389" spans="4:8">
      <c r="D389" s="3"/>
      <c r="E389" s="3"/>
      <c r="F389" s="3"/>
      <c r="G389" s="3"/>
      <c r="H389" s="3"/>
    </row>
    <row r="390" spans="4:8">
      <c r="D390" s="3"/>
      <c r="E390" s="3"/>
      <c r="F390" s="3"/>
      <c r="G390" s="3"/>
      <c r="H390" s="3"/>
    </row>
    <row r="391" spans="4:8">
      <c r="D391" s="3"/>
      <c r="E391" s="3"/>
      <c r="F391" s="3"/>
      <c r="G391" s="3"/>
      <c r="H391" s="3"/>
    </row>
    <row r="392" spans="4:8">
      <c r="D392" s="3"/>
      <c r="E392" s="3"/>
      <c r="F392" s="3"/>
      <c r="G392" s="3"/>
      <c r="H392" s="3"/>
    </row>
    <row r="393" spans="4:8">
      <c r="D393" s="3"/>
      <c r="E393" s="3"/>
      <c r="F393" s="3"/>
      <c r="G393" s="3"/>
      <c r="H393" s="3"/>
    </row>
    <row r="394" spans="4:8">
      <c r="D394" s="3"/>
      <c r="E394" s="3"/>
      <c r="F394" s="3"/>
      <c r="G394" s="3"/>
      <c r="H394" s="3"/>
    </row>
    <row r="395" spans="4:8">
      <c r="D395" s="3"/>
      <c r="E395" s="3"/>
      <c r="F395" s="3"/>
      <c r="G395" s="3"/>
      <c r="H395" s="3"/>
    </row>
    <row r="396" spans="4:8">
      <c r="D396" s="3"/>
      <c r="E396" s="3"/>
      <c r="F396" s="3"/>
      <c r="G396" s="3"/>
      <c r="H396" s="3"/>
    </row>
    <row r="397" spans="4:8">
      <c r="D397" s="3"/>
      <c r="E397" s="3"/>
      <c r="F397" s="3"/>
      <c r="G397" s="3"/>
      <c r="H397" s="3"/>
    </row>
    <row r="398" spans="4:8">
      <c r="D398" s="3"/>
      <c r="E398" s="3"/>
      <c r="F398" s="3"/>
      <c r="G398" s="3"/>
      <c r="H398" s="3"/>
    </row>
    <row r="399" spans="4:8">
      <c r="D399" s="3"/>
      <c r="E399" s="3"/>
      <c r="F399" s="3"/>
      <c r="G399" s="3"/>
      <c r="H399" s="3"/>
    </row>
    <row r="400" spans="4:8">
      <c r="D400" s="3"/>
      <c r="E400" s="3"/>
      <c r="F400" s="3"/>
      <c r="G400" s="3"/>
      <c r="H400" s="3"/>
    </row>
    <row r="401" spans="4:8">
      <c r="D401" s="3"/>
      <c r="E401" s="3"/>
      <c r="F401" s="3"/>
      <c r="G401" s="3"/>
      <c r="H401" s="3"/>
    </row>
    <row r="402" spans="4:8">
      <c r="D402" s="3"/>
      <c r="E402" s="3"/>
      <c r="F402" s="3"/>
      <c r="G402" s="3"/>
      <c r="H402" s="3"/>
    </row>
    <row r="403" spans="4:8">
      <c r="D403" s="3"/>
      <c r="E403" s="3"/>
      <c r="F403" s="3"/>
      <c r="G403" s="3"/>
      <c r="H403" s="3"/>
    </row>
    <row r="404" spans="4:8">
      <c r="D404" s="3"/>
      <c r="E404" s="3"/>
      <c r="F404" s="3"/>
      <c r="G404" s="3"/>
      <c r="H404" s="3"/>
    </row>
    <row r="405" spans="4:8">
      <c r="D405" s="3"/>
      <c r="E405" s="3"/>
      <c r="F405" s="3"/>
      <c r="G405" s="3"/>
      <c r="H405" s="3"/>
    </row>
    <row r="406" spans="4:8">
      <c r="D406" s="3"/>
      <c r="E406" s="3"/>
      <c r="F406" s="3"/>
      <c r="G406" s="3"/>
      <c r="H406" s="3"/>
    </row>
    <row r="407" spans="4:8">
      <c r="D407" s="3"/>
      <c r="E407" s="3"/>
      <c r="F407" s="3"/>
      <c r="G407" s="3"/>
      <c r="H407" s="3"/>
    </row>
    <row r="408" spans="4:8">
      <c r="D408" s="3"/>
      <c r="E408" s="3"/>
      <c r="F408" s="3"/>
      <c r="G408" s="3"/>
      <c r="H408" s="3"/>
    </row>
    <row r="409" spans="4:8">
      <c r="D409" s="3"/>
      <c r="E409" s="3"/>
      <c r="F409" s="3"/>
      <c r="G409" s="3"/>
      <c r="H409" s="3"/>
    </row>
    <row r="410" spans="4:8">
      <c r="D410" s="3"/>
      <c r="E410" s="3"/>
      <c r="F410" s="3"/>
      <c r="G410" s="3"/>
      <c r="H410" s="3"/>
    </row>
    <row r="411" spans="4:8">
      <c r="D411" s="3"/>
      <c r="E411" s="3"/>
      <c r="F411" s="3"/>
      <c r="G411" s="3"/>
      <c r="H411" s="3"/>
    </row>
    <row r="412" spans="4:8">
      <c r="D412" s="3"/>
      <c r="E412" s="3"/>
      <c r="F412" s="3"/>
      <c r="G412" s="3"/>
      <c r="H412" s="3"/>
    </row>
    <row r="413" spans="4:8">
      <c r="D413" s="3"/>
      <c r="E413" s="3"/>
      <c r="F413" s="3"/>
      <c r="G413" s="3"/>
      <c r="H413" s="3"/>
    </row>
    <row r="414" spans="4:8">
      <c r="D414" s="3"/>
      <c r="E414" s="3"/>
      <c r="F414" s="3"/>
      <c r="G414" s="3"/>
      <c r="H414" s="3"/>
    </row>
    <row r="415" spans="4:8">
      <c r="D415" s="3"/>
      <c r="E415" s="3"/>
      <c r="F415" s="3"/>
      <c r="G415" s="3"/>
      <c r="H415" s="3"/>
    </row>
    <row r="416" spans="4:8">
      <c r="D416" s="3"/>
      <c r="E416" s="3"/>
      <c r="F416" s="3"/>
      <c r="G416" s="3"/>
      <c r="H416" s="3"/>
    </row>
    <row r="417" spans="4:8">
      <c r="D417" s="3"/>
      <c r="E417" s="3"/>
      <c r="F417" s="3"/>
      <c r="G417" s="3"/>
      <c r="H417" s="3"/>
    </row>
    <row r="418" spans="4:8">
      <c r="D418" s="3"/>
      <c r="E418" s="3"/>
      <c r="F418" s="3"/>
      <c r="G418" s="3"/>
      <c r="H418" s="3"/>
    </row>
    <row r="419" spans="4:8">
      <c r="D419" s="3"/>
      <c r="E419" s="3"/>
      <c r="F419" s="3"/>
      <c r="G419" s="3"/>
      <c r="H419" s="3"/>
    </row>
    <row r="420" spans="4:8">
      <c r="D420" s="3"/>
      <c r="E420" s="3"/>
      <c r="F420" s="3"/>
      <c r="G420" s="3"/>
      <c r="H420" s="3"/>
    </row>
    <row r="421" spans="4:8">
      <c r="D421" s="3"/>
      <c r="E421" s="3"/>
      <c r="F421" s="3"/>
      <c r="G421" s="3"/>
      <c r="H421" s="3"/>
    </row>
    <row r="422" spans="4:8">
      <c r="D422" s="3"/>
      <c r="E422" s="3"/>
      <c r="F422" s="3"/>
      <c r="G422" s="3"/>
      <c r="H422" s="3"/>
    </row>
    <row r="423" spans="4:8">
      <c r="D423" s="3"/>
      <c r="E423" s="3"/>
      <c r="F423" s="3"/>
      <c r="G423" s="3"/>
      <c r="H423" s="3"/>
    </row>
    <row r="424" spans="4:8">
      <c r="D424" s="3"/>
      <c r="E424" s="3"/>
      <c r="F424" s="3"/>
      <c r="G424" s="3"/>
      <c r="H424" s="3"/>
    </row>
    <row r="425" spans="4:8">
      <c r="D425" s="3"/>
      <c r="E425" s="3"/>
      <c r="F425" s="3"/>
      <c r="G425" s="3"/>
      <c r="H425" s="3"/>
    </row>
    <row r="426" spans="4:8">
      <c r="D426" s="3"/>
      <c r="E426" s="3"/>
      <c r="F426" s="3"/>
      <c r="G426" s="3"/>
      <c r="H426" s="3"/>
    </row>
    <row r="427" spans="4:8">
      <c r="D427" s="3"/>
      <c r="E427" s="3"/>
      <c r="F427" s="3"/>
      <c r="G427" s="3"/>
      <c r="H427" s="3"/>
    </row>
    <row r="428" spans="4:8">
      <c r="D428" s="3"/>
      <c r="E428" s="3"/>
      <c r="F428" s="3"/>
      <c r="G428" s="3"/>
      <c r="H428" s="3"/>
    </row>
    <row r="429" spans="4:8">
      <c r="D429" s="3"/>
      <c r="E429" s="3"/>
      <c r="F429" s="3"/>
      <c r="G429" s="3"/>
      <c r="H429" s="3"/>
    </row>
    <row r="430" spans="4:8">
      <c r="D430" s="3"/>
      <c r="E430" s="3"/>
      <c r="F430" s="3"/>
      <c r="G430" s="3"/>
      <c r="H430" s="3"/>
    </row>
    <row r="431" spans="4:8">
      <c r="D431" s="3"/>
      <c r="E431" s="3"/>
      <c r="F431" s="3"/>
      <c r="G431" s="3"/>
      <c r="H431" s="3"/>
    </row>
    <row r="432" spans="4:8">
      <c r="D432" s="3"/>
      <c r="E432" s="3"/>
      <c r="F432" s="3"/>
      <c r="G432" s="3"/>
      <c r="H432" s="3"/>
    </row>
    <row r="433" spans="4:8">
      <c r="D433" s="3"/>
      <c r="E433" s="3"/>
      <c r="F433" s="3"/>
      <c r="G433" s="3"/>
      <c r="H433" s="3"/>
    </row>
    <row r="434" spans="4:8">
      <c r="D434" s="3"/>
      <c r="E434" s="3"/>
      <c r="F434" s="3"/>
      <c r="G434" s="3"/>
      <c r="H434" s="3"/>
    </row>
    <row r="435" spans="4:8">
      <c r="D435" s="3"/>
      <c r="E435" s="3"/>
      <c r="F435" s="3"/>
      <c r="G435" s="3"/>
      <c r="H435" s="3"/>
    </row>
    <row r="436" spans="4:8">
      <c r="D436" s="3"/>
      <c r="E436" s="3"/>
      <c r="F436" s="3"/>
      <c r="G436" s="3"/>
      <c r="H436" s="3"/>
    </row>
    <row r="437" spans="4:8">
      <c r="D437" s="3"/>
      <c r="E437" s="3"/>
      <c r="F437" s="3"/>
      <c r="G437" s="3"/>
      <c r="H437" s="3"/>
    </row>
    <row r="438" spans="4:8">
      <c r="D438" s="3"/>
      <c r="E438" s="3"/>
      <c r="F438" s="3"/>
      <c r="G438" s="3"/>
      <c r="H438" s="3"/>
    </row>
    <row r="439" spans="4:8">
      <c r="D439" s="3"/>
      <c r="E439" s="3"/>
      <c r="F439" s="3"/>
      <c r="G439" s="3"/>
      <c r="H439" s="3"/>
    </row>
    <row r="440" spans="4:8">
      <c r="D440" s="3"/>
      <c r="E440" s="3"/>
      <c r="F440" s="3"/>
      <c r="G440" s="3"/>
      <c r="H440" s="3"/>
    </row>
    <row r="441" spans="4:8">
      <c r="D441" s="3"/>
      <c r="E441" s="3"/>
      <c r="F441" s="3"/>
      <c r="G441" s="3"/>
      <c r="H441" s="3"/>
    </row>
    <row r="442" spans="4:8">
      <c r="D442" s="3"/>
      <c r="E442" s="3"/>
      <c r="F442" s="3"/>
      <c r="G442" s="3"/>
      <c r="H442" s="3"/>
    </row>
    <row r="443" spans="4:8">
      <c r="D443" s="3"/>
      <c r="E443" s="3"/>
      <c r="F443" s="3"/>
      <c r="G443" s="3"/>
      <c r="H443" s="3"/>
    </row>
    <row r="444" spans="4:8">
      <c r="D444" s="3"/>
      <c r="E444" s="3"/>
      <c r="F444" s="3"/>
      <c r="G444" s="3"/>
      <c r="H444" s="3"/>
    </row>
    <row r="445" spans="4:8">
      <c r="D445" s="3"/>
      <c r="E445" s="3"/>
      <c r="F445" s="3"/>
      <c r="G445" s="3"/>
      <c r="H445" s="3"/>
    </row>
    <row r="446" spans="4:8">
      <c r="D446" s="3"/>
      <c r="E446" s="3"/>
      <c r="F446" s="3"/>
      <c r="G446" s="3"/>
      <c r="H446" s="3"/>
    </row>
    <row r="447" spans="4:8">
      <c r="D447" s="3"/>
      <c r="E447" s="3"/>
      <c r="F447" s="3"/>
      <c r="G447" s="3"/>
      <c r="H447" s="3"/>
    </row>
    <row r="448" spans="4:8">
      <c r="D448" s="3"/>
      <c r="E448" s="3"/>
      <c r="F448" s="3"/>
      <c r="G448" s="3"/>
      <c r="H448" s="3"/>
    </row>
    <row r="449" spans="4:8">
      <c r="D449" s="3"/>
      <c r="E449" s="3"/>
      <c r="F449" s="3"/>
      <c r="G449" s="3"/>
      <c r="H449" s="3"/>
    </row>
    <row r="450" spans="4:8">
      <c r="D450" s="3"/>
      <c r="E450" s="3"/>
      <c r="F450" s="3"/>
      <c r="G450" s="3"/>
      <c r="H450" s="3"/>
    </row>
    <row r="451" spans="4:8">
      <c r="D451" s="3"/>
      <c r="E451" s="3"/>
      <c r="F451" s="3"/>
      <c r="G451" s="3"/>
      <c r="H451" s="3"/>
    </row>
    <row r="452" spans="4:8">
      <c r="D452" s="3"/>
      <c r="E452" s="3"/>
      <c r="F452" s="3"/>
      <c r="G452" s="3"/>
      <c r="H452" s="3"/>
    </row>
    <row r="453" spans="4:8">
      <c r="D453" s="3"/>
      <c r="E453" s="3"/>
      <c r="F453" s="3"/>
      <c r="G453" s="3"/>
      <c r="H453" s="3"/>
    </row>
    <row r="454" spans="4:8">
      <c r="D454" s="3"/>
      <c r="E454" s="3"/>
      <c r="F454" s="3"/>
      <c r="G454" s="3"/>
      <c r="H454" s="3"/>
    </row>
    <row r="455" spans="4:8">
      <c r="D455" s="3"/>
      <c r="E455" s="3"/>
      <c r="F455" s="3"/>
      <c r="G455" s="3"/>
      <c r="H455" s="3"/>
    </row>
    <row r="456" spans="4:8">
      <c r="D456" s="3"/>
      <c r="E456" s="3"/>
      <c r="F456" s="3"/>
      <c r="G456" s="3"/>
      <c r="H456" s="3"/>
    </row>
    <row r="457" spans="4:8">
      <c r="D457" s="3"/>
      <c r="E457" s="3"/>
      <c r="F457" s="3"/>
      <c r="G457" s="3"/>
      <c r="H457" s="3"/>
    </row>
    <row r="458" spans="4:8">
      <c r="D458" s="3"/>
      <c r="E458" s="3"/>
      <c r="F458" s="3"/>
      <c r="G458" s="3"/>
      <c r="H458" s="3"/>
    </row>
    <row r="459" spans="4:8">
      <c r="D459" s="3"/>
      <c r="E459" s="3"/>
      <c r="F459" s="3"/>
      <c r="G459" s="3"/>
      <c r="H459" s="3"/>
    </row>
    <row r="460" spans="4:8">
      <c r="D460" s="3"/>
      <c r="E460" s="3"/>
      <c r="F460" s="3"/>
      <c r="G460" s="3"/>
      <c r="H460" s="3"/>
    </row>
    <row r="461" spans="4:8">
      <c r="D461" s="3"/>
      <c r="E461" s="3"/>
      <c r="F461" s="3"/>
      <c r="G461" s="3"/>
      <c r="H461" s="3"/>
    </row>
    <row r="462" spans="4:8">
      <c r="D462" s="3"/>
      <c r="E462" s="3"/>
      <c r="F462" s="3"/>
      <c r="G462" s="3"/>
      <c r="H462" s="3"/>
    </row>
    <row r="463" spans="4:8">
      <c r="D463" s="3"/>
      <c r="E463" s="3"/>
      <c r="F463" s="3"/>
      <c r="G463" s="3"/>
      <c r="H463" s="3"/>
    </row>
    <row r="464" spans="4:8">
      <c r="D464" s="3"/>
      <c r="E464" s="3"/>
      <c r="F464" s="3"/>
      <c r="G464" s="3"/>
      <c r="H464" s="3"/>
    </row>
    <row r="465" spans="4:8">
      <c r="D465" s="3"/>
      <c r="E465" s="3"/>
      <c r="F465" s="3"/>
      <c r="G465" s="3"/>
      <c r="H465" s="3"/>
    </row>
    <row r="466" spans="4:8">
      <c r="D466" s="3"/>
      <c r="E466" s="3"/>
      <c r="F466" s="3"/>
      <c r="G466" s="3"/>
      <c r="H466" s="3"/>
    </row>
    <row r="467" spans="4:8">
      <c r="D467" s="3"/>
      <c r="E467" s="3"/>
      <c r="F467" s="3"/>
      <c r="G467" s="3"/>
      <c r="H467" s="3"/>
    </row>
    <row r="468" spans="4:8">
      <c r="D468" s="3"/>
      <c r="E468" s="3"/>
      <c r="F468" s="3"/>
      <c r="G468" s="3"/>
      <c r="H468" s="3"/>
    </row>
    <row r="469" spans="4:8">
      <c r="D469" s="3"/>
      <c r="E469" s="3"/>
      <c r="F469" s="3"/>
      <c r="G469" s="3"/>
      <c r="H469" s="3"/>
    </row>
    <row r="470" spans="4:8">
      <c r="D470" s="3"/>
      <c r="E470" s="3"/>
      <c r="F470" s="3"/>
      <c r="G470" s="3"/>
      <c r="H470" s="3"/>
    </row>
    <row r="471" spans="4:8">
      <c r="D471" s="3"/>
      <c r="E471" s="3"/>
      <c r="F471" s="3"/>
      <c r="G471" s="3"/>
      <c r="H471" s="3"/>
    </row>
    <row r="472" spans="4:8">
      <c r="D472" s="3"/>
      <c r="E472" s="3"/>
      <c r="F472" s="3"/>
      <c r="G472" s="3"/>
      <c r="H472" s="3"/>
    </row>
    <row r="473" spans="4:8">
      <c r="D473" s="3"/>
      <c r="E473" s="3"/>
      <c r="F473" s="3"/>
      <c r="G473" s="3"/>
      <c r="H473" s="3"/>
    </row>
    <row r="474" spans="4:8">
      <c r="D474" s="3"/>
      <c r="E474" s="3"/>
      <c r="F474" s="3"/>
      <c r="G474" s="3"/>
      <c r="H474" s="3"/>
    </row>
    <row r="475" spans="4:8">
      <c r="D475" s="3"/>
      <c r="E475" s="3"/>
      <c r="F475" s="3"/>
      <c r="G475" s="3"/>
      <c r="H475" s="3"/>
    </row>
    <row r="476" spans="4:8">
      <c r="D476" s="3"/>
      <c r="E476" s="3"/>
      <c r="F476" s="3"/>
      <c r="G476" s="3"/>
      <c r="H476" s="3"/>
    </row>
    <row r="477" spans="4:8">
      <c r="D477" s="3"/>
      <c r="E477" s="3"/>
      <c r="F477" s="3"/>
      <c r="G477" s="3"/>
      <c r="H477" s="3"/>
    </row>
    <row r="478" spans="4:8">
      <c r="D478" s="3"/>
      <c r="E478" s="3"/>
      <c r="F478" s="3"/>
      <c r="G478" s="3"/>
      <c r="H478" s="3"/>
    </row>
    <row r="479" spans="4:8">
      <c r="D479" s="3"/>
      <c r="E479" s="3"/>
      <c r="F479" s="3"/>
      <c r="G479" s="3"/>
      <c r="H479" s="3"/>
    </row>
    <row r="480" spans="4:8">
      <c r="D480" s="3"/>
      <c r="E480" s="3"/>
      <c r="F480" s="3"/>
      <c r="G480" s="3"/>
      <c r="H480" s="3"/>
    </row>
    <row r="481" spans="4:8">
      <c r="D481" s="3"/>
      <c r="E481" s="3"/>
      <c r="F481" s="3"/>
      <c r="G481" s="3"/>
      <c r="H481" s="3"/>
    </row>
    <row r="482" spans="4:8">
      <c r="D482" s="3"/>
      <c r="E482" s="3"/>
      <c r="F482" s="3"/>
      <c r="G482" s="3"/>
      <c r="H482" s="3"/>
    </row>
    <row r="483" spans="4:8">
      <c r="D483" s="3"/>
      <c r="E483" s="3"/>
      <c r="F483" s="3"/>
      <c r="G483" s="3"/>
      <c r="H483" s="3"/>
    </row>
    <row r="484" spans="4:8">
      <c r="D484" s="3"/>
      <c r="E484" s="3"/>
      <c r="F484" s="3"/>
      <c r="G484" s="3"/>
      <c r="H484" s="3"/>
    </row>
    <row r="485" spans="4:8">
      <c r="D485" s="3"/>
      <c r="E485" s="3"/>
      <c r="F485" s="3"/>
      <c r="G485" s="3"/>
      <c r="H485" s="3"/>
    </row>
    <row r="486" spans="4:8">
      <c r="D486" s="3"/>
      <c r="E486" s="3"/>
      <c r="F486" s="3"/>
      <c r="G486" s="3"/>
      <c r="H486" s="3"/>
    </row>
    <row r="487" spans="4:8">
      <c r="D487" s="3"/>
      <c r="E487" s="3"/>
      <c r="F487" s="3"/>
      <c r="G487" s="3"/>
      <c r="H487" s="3"/>
    </row>
    <row r="488" spans="4:8">
      <c r="D488" s="3"/>
      <c r="E488" s="3"/>
      <c r="F488" s="3"/>
      <c r="G488" s="3"/>
      <c r="H488" s="3"/>
    </row>
    <row r="489" spans="4:8">
      <c r="D489" s="3"/>
      <c r="E489" s="3"/>
      <c r="F489" s="3"/>
      <c r="G489" s="3"/>
      <c r="H489" s="3"/>
    </row>
    <row r="490" spans="4:8">
      <c r="D490" s="3"/>
      <c r="E490" s="3"/>
      <c r="F490" s="3"/>
      <c r="G490" s="3"/>
      <c r="H490" s="3"/>
    </row>
    <row r="491" spans="4:8">
      <c r="D491" s="3"/>
      <c r="E491" s="3"/>
      <c r="F491" s="3"/>
      <c r="G491" s="3"/>
      <c r="H491" s="3"/>
    </row>
    <row r="492" spans="4:8">
      <c r="D492" s="3"/>
      <c r="E492" s="3"/>
      <c r="F492" s="3"/>
      <c r="G492" s="3"/>
      <c r="H492" s="3"/>
    </row>
    <row r="493" spans="4:8">
      <c r="D493" s="3"/>
      <c r="E493" s="3"/>
      <c r="F493" s="3"/>
      <c r="G493" s="3"/>
      <c r="H493" s="3"/>
    </row>
    <row r="494" spans="4:8">
      <c r="D494" s="3"/>
      <c r="E494" s="3"/>
      <c r="F494" s="3"/>
      <c r="G494" s="3"/>
      <c r="H494" s="3"/>
    </row>
    <row r="495" spans="4:8">
      <c r="D495" s="3"/>
      <c r="E495" s="3"/>
      <c r="F495" s="3"/>
      <c r="G495" s="3"/>
      <c r="H495" s="3"/>
    </row>
    <row r="496" spans="4:8">
      <c r="D496" s="3"/>
      <c r="E496" s="3"/>
      <c r="F496" s="3"/>
      <c r="G496" s="3"/>
      <c r="H496" s="3"/>
    </row>
    <row r="497" spans="4:8">
      <c r="D497" s="3"/>
      <c r="E497" s="3"/>
      <c r="F497" s="3"/>
      <c r="G497" s="3"/>
      <c r="H497" s="3"/>
    </row>
    <row r="498" spans="4:8">
      <c r="D498" s="3"/>
      <c r="E498" s="3"/>
      <c r="F498" s="3"/>
      <c r="G498" s="3"/>
      <c r="H498" s="3"/>
    </row>
    <row r="499" spans="4:8">
      <c r="D499" s="3"/>
      <c r="E499" s="3"/>
      <c r="F499" s="3"/>
      <c r="G499" s="3"/>
      <c r="H499" s="3"/>
    </row>
    <row r="500" spans="4:8">
      <c r="D500" s="3"/>
      <c r="E500" s="3"/>
      <c r="F500" s="3"/>
      <c r="G500" s="3"/>
      <c r="H500" s="3"/>
    </row>
    <row r="501" spans="4:8">
      <c r="D501" s="3"/>
      <c r="E501" s="3"/>
      <c r="F501" s="3"/>
      <c r="G501" s="3"/>
      <c r="H501" s="3"/>
    </row>
    <row r="502" spans="4:8">
      <c r="D502" s="3"/>
      <c r="E502" s="3"/>
      <c r="F502" s="3"/>
      <c r="G502" s="3"/>
      <c r="H502" s="3"/>
    </row>
    <row r="503" spans="4:8">
      <c r="D503" s="3"/>
      <c r="E503" s="3"/>
      <c r="F503" s="3"/>
      <c r="G503" s="3"/>
      <c r="H503" s="3"/>
    </row>
    <row r="504" spans="4:8">
      <c r="D504" s="3"/>
      <c r="E504" s="3"/>
      <c r="F504" s="3"/>
      <c r="G504" s="3"/>
      <c r="H504" s="3"/>
    </row>
    <row r="505" spans="4:8">
      <c r="D505" s="3"/>
      <c r="E505" s="3"/>
      <c r="F505" s="3"/>
      <c r="G505" s="3"/>
      <c r="H505" s="3"/>
    </row>
    <row r="506" spans="4:8">
      <c r="D506" s="3"/>
      <c r="E506" s="3"/>
      <c r="F506" s="3"/>
      <c r="G506" s="3"/>
      <c r="H506" s="3"/>
    </row>
    <row r="507" spans="4:8">
      <c r="D507" s="3"/>
      <c r="E507" s="3"/>
      <c r="F507" s="3"/>
      <c r="G507" s="3"/>
      <c r="H507" s="3"/>
    </row>
    <row r="508" spans="4:8">
      <c r="D508" s="3"/>
      <c r="E508" s="3"/>
      <c r="F508" s="3"/>
      <c r="G508" s="3"/>
      <c r="H508" s="3"/>
    </row>
    <row r="509" spans="4:8">
      <c r="D509" s="3"/>
      <c r="E509" s="3"/>
      <c r="F509" s="3"/>
      <c r="G509" s="3"/>
      <c r="H509" s="3"/>
    </row>
    <row r="510" spans="4:8">
      <c r="D510" s="3"/>
      <c r="E510" s="3"/>
      <c r="F510" s="3"/>
      <c r="G510" s="3"/>
      <c r="H510" s="3"/>
    </row>
    <row r="511" spans="4:8">
      <c r="D511" s="3"/>
      <c r="E511" s="3"/>
      <c r="F511" s="3"/>
      <c r="G511" s="3"/>
      <c r="H511" s="3"/>
    </row>
    <row r="512" spans="4:8">
      <c r="D512" s="3"/>
      <c r="E512" s="3"/>
      <c r="F512" s="3"/>
      <c r="G512" s="3"/>
      <c r="H512" s="3"/>
    </row>
    <row r="513" spans="4:8">
      <c r="D513" s="3"/>
      <c r="E513" s="3"/>
      <c r="F513" s="3"/>
      <c r="G513" s="3"/>
      <c r="H513" s="3"/>
    </row>
    <row r="514" spans="4:8">
      <c r="D514" s="3"/>
      <c r="E514" s="3"/>
      <c r="F514" s="3"/>
      <c r="G514" s="3"/>
      <c r="H514" s="3"/>
    </row>
    <row r="515" spans="4:8">
      <c r="D515" s="3"/>
      <c r="E515" s="3"/>
      <c r="F515" s="3"/>
      <c r="G515" s="3"/>
      <c r="H515" s="3"/>
    </row>
    <row r="516" spans="4:8">
      <c r="D516" s="3"/>
      <c r="E516" s="3"/>
      <c r="F516" s="3"/>
      <c r="G516" s="3"/>
      <c r="H516" s="3"/>
    </row>
    <row r="517" spans="4:8">
      <c r="D517" s="3"/>
      <c r="E517" s="3"/>
      <c r="F517" s="3"/>
      <c r="G517" s="3"/>
      <c r="H517" s="3"/>
    </row>
    <row r="518" spans="4:8">
      <c r="D518" s="3"/>
      <c r="E518" s="3"/>
      <c r="F518" s="3"/>
      <c r="G518" s="3"/>
      <c r="H518" s="3"/>
    </row>
    <row r="519" spans="4:8">
      <c r="D519" s="3"/>
      <c r="E519" s="3"/>
      <c r="F519" s="3"/>
      <c r="G519" s="3"/>
      <c r="H519" s="3"/>
    </row>
    <row r="520" spans="4:8">
      <c r="D520" s="3"/>
      <c r="E520" s="3"/>
      <c r="F520" s="3"/>
      <c r="G520" s="3"/>
      <c r="H520" s="3"/>
    </row>
    <row r="521" spans="4:8">
      <c r="D521" s="3"/>
      <c r="E521" s="3"/>
      <c r="F521" s="3"/>
      <c r="G521" s="3"/>
      <c r="H521" s="3"/>
    </row>
    <row r="522" spans="4:8">
      <c r="D522" s="3"/>
      <c r="E522" s="3"/>
      <c r="F522" s="3"/>
      <c r="G522" s="3"/>
      <c r="H522" s="3"/>
    </row>
    <row r="523" spans="4:8">
      <c r="D523" s="3"/>
      <c r="E523" s="3"/>
      <c r="F523" s="3"/>
      <c r="G523" s="3"/>
      <c r="H523" s="3"/>
    </row>
    <row r="524" spans="4:8">
      <c r="D524" s="3"/>
      <c r="E524" s="3"/>
      <c r="F524" s="3"/>
      <c r="G524" s="3"/>
      <c r="H524" s="3"/>
    </row>
    <row r="525" spans="4:8">
      <c r="D525" s="3"/>
      <c r="E525" s="3"/>
      <c r="F525" s="3"/>
      <c r="G525" s="3"/>
      <c r="H525" s="3"/>
    </row>
    <row r="526" spans="4:8">
      <c r="D526" s="3"/>
      <c r="E526" s="3"/>
      <c r="F526" s="3"/>
      <c r="G526" s="3"/>
      <c r="H526" s="3"/>
    </row>
    <row r="527" spans="4:8">
      <c r="D527" s="3"/>
      <c r="E527" s="3"/>
      <c r="F527" s="3"/>
      <c r="G527" s="3"/>
      <c r="H527" s="3"/>
    </row>
    <row r="528" spans="4:8">
      <c r="D528" s="3"/>
      <c r="E528" s="3"/>
      <c r="F528" s="3"/>
      <c r="G528" s="3"/>
      <c r="H528" s="3"/>
    </row>
    <row r="529" spans="4:8">
      <c r="D529" s="3"/>
      <c r="E529" s="3"/>
      <c r="F529" s="3"/>
      <c r="G529" s="3"/>
      <c r="H529" s="3"/>
    </row>
    <row r="530" spans="4:8">
      <c r="D530" s="3"/>
      <c r="E530" s="3"/>
      <c r="F530" s="3"/>
      <c r="G530" s="3"/>
      <c r="H530" s="3"/>
    </row>
    <row r="531" spans="4:8">
      <c r="D531" s="3"/>
      <c r="E531" s="3"/>
      <c r="F531" s="3"/>
      <c r="G531" s="3"/>
      <c r="H531" s="3"/>
    </row>
    <row r="532" spans="4:8">
      <c r="D532" s="3"/>
      <c r="E532" s="3"/>
      <c r="F532" s="3"/>
      <c r="G532" s="3"/>
      <c r="H532" s="3"/>
    </row>
    <row r="533" spans="4:8">
      <c r="D533" s="3"/>
      <c r="E533" s="3"/>
      <c r="F533" s="3"/>
      <c r="G533" s="3"/>
      <c r="H533" s="3"/>
    </row>
    <row r="534" spans="4:8">
      <c r="D534" s="3"/>
      <c r="E534" s="3"/>
      <c r="F534" s="3"/>
      <c r="G534" s="3"/>
      <c r="H534" s="3"/>
    </row>
    <row r="535" spans="4:8">
      <c r="D535" s="3"/>
      <c r="E535" s="3"/>
      <c r="F535" s="3"/>
      <c r="G535" s="3"/>
      <c r="H535" s="3"/>
    </row>
    <row r="536" spans="4:8">
      <c r="D536" s="3"/>
      <c r="E536" s="3"/>
      <c r="F536" s="3"/>
      <c r="G536" s="3"/>
      <c r="H536" s="3"/>
    </row>
    <row r="537" spans="4:8">
      <c r="D537" s="3"/>
      <c r="E537" s="3"/>
      <c r="F537" s="3"/>
      <c r="G537" s="3"/>
      <c r="H537" s="3"/>
    </row>
    <row r="538" spans="4:8">
      <c r="D538" s="3"/>
      <c r="E538" s="3"/>
      <c r="F538" s="3"/>
      <c r="G538" s="3"/>
      <c r="H538" s="3"/>
    </row>
    <row r="539" spans="4:8">
      <c r="D539" s="3"/>
      <c r="E539" s="3"/>
      <c r="F539" s="3"/>
      <c r="G539" s="3"/>
      <c r="H539" s="3"/>
    </row>
    <row r="540" spans="4:8">
      <c r="D540" s="3"/>
      <c r="E540" s="3"/>
      <c r="F540" s="3"/>
      <c r="G540" s="3"/>
      <c r="H540" s="3"/>
    </row>
    <row r="541" spans="4:8">
      <c r="D541" s="3"/>
      <c r="E541" s="3"/>
      <c r="F541" s="3"/>
      <c r="G541" s="3"/>
      <c r="H541" s="3"/>
    </row>
    <row r="542" spans="4:8">
      <c r="D542" s="3"/>
      <c r="E542" s="3"/>
      <c r="F542" s="3"/>
      <c r="G542" s="3"/>
      <c r="H542" s="3"/>
    </row>
    <row r="543" spans="4:8">
      <c r="D543" s="3"/>
      <c r="E543" s="3"/>
      <c r="F543" s="3"/>
      <c r="G543" s="3"/>
      <c r="H543" s="3"/>
    </row>
    <row r="544" spans="4:8">
      <c r="D544" s="3"/>
      <c r="E544" s="3"/>
      <c r="F544" s="3"/>
      <c r="G544" s="3"/>
      <c r="H544" s="3"/>
    </row>
    <row r="545" spans="4:8">
      <c r="D545" s="3"/>
      <c r="E545" s="3"/>
      <c r="F545" s="3"/>
      <c r="G545" s="3"/>
      <c r="H545" s="3"/>
    </row>
    <row r="546" spans="4:8">
      <c r="D546" s="3"/>
      <c r="E546" s="3"/>
      <c r="F546" s="3"/>
      <c r="G546" s="3"/>
      <c r="H546" s="3"/>
    </row>
    <row r="547" spans="4:8">
      <c r="D547" s="3"/>
      <c r="E547" s="3"/>
      <c r="F547" s="3"/>
      <c r="G547" s="3"/>
      <c r="H547" s="3"/>
    </row>
    <row r="548" spans="4:8">
      <c r="D548" s="3"/>
      <c r="E548" s="3"/>
      <c r="F548" s="3"/>
      <c r="G548" s="3"/>
      <c r="H548" s="3"/>
    </row>
    <row r="549" spans="4:8">
      <c r="D549" s="3"/>
      <c r="E549" s="3"/>
      <c r="F549" s="3"/>
      <c r="G549" s="3"/>
      <c r="H549" s="3"/>
    </row>
    <row r="550" spans="4:8">
      <c r="D550" s="3"/>
      <c r="E550" s="3"/>
      <c r="F550" s="3"/>
      <c r="G550" s="3"/>
      <c r="H550" s="3"/>
    </row>
    <row r="551" spans="4:8">
      <c r="D551" s="3"/>
      <c r="E551" s="3"/>
      <c r="F551" s="3"/>
      <c r="G551" s="3"/>
      <c r="H551" s="3"/>
    </row>
    <row r="552" spans="4:8">
      <c r="D552" s="3"/>
      <c r="E552" s="3"/>
      <c r="F552" s="3"/>
      <c r="G552" s="3"/>
      <c r="H552" s="3"/>
    </row>
    <row r="553" spans="4:8">
      <c r="D553" s="3"/>
      <c r="E553" s="3"/>
      <c r="F553" s="3"/>
      <c r="G553" s="3"/>
      <c r="H553" s="3"/>
    </row>
    <row r="554" spans="4:8">
      <c r="D554" s="3"/>
      <c r="E554" s="3"/>
      <c r="F554" s="3"/>
      <c r="G554" s="3"/>
      <c r="H554" s="3"/>
    </row>
    <row r="555" spans="4:8">
      <c r="D555" s="3"/>
      <c r="E555" s="3"/>
      <c r="F555" s="3"/>
      <c r="G555" s="3"/>
      <c r="H555" s="3"/>
    </row>
    <row r="556" spans="4:8">
      <c r="D556" s="3"/>
      <c r="E556" s="3"/>
      <c r="F556" s="3"/>
      <c r="G556" s="3"/>
      <c r="H556" s="3"/>
    </row>
    <row r="557" spans="4:8">
      <c r="D557" s="3"/>
      <c r="E557" s="3"/>
      <c r="F557" s="3"/>
      <c r="G557" s="3"/>
      <c r="H557" s="3"/>
    </row>
    <row r="558" spans="4:8">
      <c r="D558" s="3"/>
      <c r="E558" s="3"/>
      <c r="F558" s="3"/>
      <c r="G558" s="3"/>
      <c r="H558" s="3"/>
    </row>
    <row r="559" spans="4:8">
      <c r="D559" s="3"/>
      <c r="E559" s="3"/>
      <c r="F559" s="3"/>
      <c r="G559" s="3"/>
      <c r="H559" s="3"/>
    </row>
    <row r="560" spans="4:8">
      <c r="D560" s="3"/>
      <c r="E560" s="3"/>
      <c r="F560" s="3"/>
      <c r="G560" s="3"/>
      <c r="H560" s="3"/>
    </row>
    <row r="561" spans="4:8">
      <c r="D561" s="3"/>
      <c r="E561" s="3"/>
      <c r="F561" s="3"/>
      <c r="G561" s="3"/>
      <c r="H561" s="3"/>
    </row>
    <row r="562" spans="4:8">
      <c r="D562" s="3"/>
      <c r="E562" s="3"/>
      <c r="F562" s="3"/>
      <c r="G562" s="3"/>
      <c r="H562" s="3"/>
    </row>
    <row r="563" spans="4:8">
      <c r="D563" s="3"/>
      <c r="E563" s="3"/>
      <c r="F563" s="3"/>
      <c r="G563" s="3"/>
      <c r="H563" s="3"/>
    </row>
    <row r="564" spans="4:8">
      <c r="D564" s="3"/>
      <c r="E564" s="3"/>
      <c r="F564" s="3"/>
      <c r="G564" s="3"/>
      <c r="H564" s="3"/>
    </row>
    <row r="565" spans="4:8">
      <c r="D565" s="3"/>
      <c r="E565" s="3"/>
      <c r="F565" s="3"/>
      <c r="G565" s="3"/>
      <c r="H565" s="3"/>
    </row>
    <row r="566" spans="4:8">
      <c r="D566" s="3"/>
      <c r="E566" s="3"/>
      <c r="F566" s="3"/>
      <c r="G566" s="3"/>
      <c r="H566" s="3"/>
    </row>
    <row r="567" spans="4:8">
      <c r="D567" s="3"/>
      <c r="E567" s="3"/>
      <c r="F567" s="3"/>
      <c r="G567" s="3"/>
      <c r="H567" s="3"/>
    </row>
    <row r="568" spans="4:8">
      <c r="D568" s="3"/>
      <c r="E568" s="3"/>
      <c r="F568" s="3"/>
      <c r="G568" s="3"/>
      <c r="H568" s="3"/>
    </row>
    <row r="569" spans="4:8">
      <c r="D569" s="3"/>
      <c r="E569" s="3"/>
      <c r="F569" s="3"/>
      <c r="G569" s="3"/>
      <c r="H569" s="3"/>
    </row>
    <row r="570" spans="4:8">
      <c r="D570" s="3"/>
      <c r="E570" s="3"/>
      <c r="F570" s="3"/>
      <c r="G570" s="3"/>
      <c r="H570" s="3"/>
    </row>
    <row r="571" spans="4:8">
      <c r="D571" s="3"/>
      <c r="E571" s="3"/>
      <c r="F571" s="3"/>
      <c r="G571" s="3"/>
      <c r="H571" s="3"/>
    </row>
    <row r="572" spans="4:8">
      <c r="D572" s="3"/>
      <c r="E572" s="3"/>
      <c r="F572" s="3"/>
      <c r="G572" s="3"/>
      <c r="H572" s="3"/>
    </row>
    <row r="573" spans="4:8">
      <c r="D573" s="3"/>
      <c r="E573" s="3"/>
      <c r="F573" s="3"/>
      <c r="G573" s="3"/>
      <c r="H573" s="3"/>
    </row>
    <row r="574" spans="4:8">
      <c r="D574" s="3"/>
      <c r="E574" s="3"/>
      <c r="F574" s="3"/>
      <c r="G574" s="3"/>
      <c r="H574" s="3"/>
    </row>
    <row r="575" spans="4:8">
      <c r="D575" s="3"/>
      <c r="E575" s="3"/>
      <c r="F575" s="3"/>
      <c r="G575" s="3"/>
      <c r="H575" s="3"/>
    </row>
    <row r="576" spans="4:8">
      <c r="D576" s="3"/>
      <c r="E576" s="3"/>
      <c r="F576" s="3"/>
      <c r="G576" s="3"/>
      <c r="H576" s="3"/>
    </row>
    <row r="577" spans="4:8">
      <c r="D577" s="3"/>
      <c r="E577" s="3"/>
      <c r="F577" s="3"/>
      <c r="G577" s="3"/>
      <c r="H577" s="3"/>
    </row>
    <row r="578" spans="4:8">
      <c r="D578" s="3"/>
      <c r="E578" s="3"/>
      <c r="F578" s="3"/>
      <c r="G578" s="3"/>
      <c r="H578" s="3"/>
    </row>
    <row r="579" spans="4:8">
      <c r="D579" s="3"/>
      <c r="E579" s="3"/>
      <c r="F579" s="3"/>
      <c r="G579" s="3"/>
      <c r="H579" s="3"/>
    </row>
    <row r="580" spans="4:8">
      <c r="D580" s="3"/>
      <c r="E580" s="3"/>
      <c r="F580" s="3"/>
      <c r="G580" s="3"/>
      <c r="H580" s="3"/>
    </row>
    <row r="581" spans="4:8">
      <c r="D581" s="3"/>
      <c r="E581" s="3"/>
      <c r="F581" s="3"/>
      <c r="G581" s="3"/>
      <c r="H581" s="3"/>
    </row>
    <row r="582" spans="4:8">
      <c r="D582" s="3"/>
      <c r="E582" s="3"/>
      <c r="F582" s="3"/>
      <c r="G582" s="3"/>
      <c r="H582" s="3"/>
    </row>
    <row r="583" spans="4:8">
      <c r="D583" s="3"/>
      <c r="E583" s="3"/>
      <c r="F583" s="3"/>
      <c r="G583" s="3"/>
      <c r="H583" s="3"/>
    </row>
    <row r="584" spans="4:8">
      <c r="D584" s="3"/>
      <c r="E584" s="3"/>
      <c r="F584" s="3"/>
      <c r="G584" s="3"/>
      <c r="H584" s="3"/>
    </row>
    <row r="585" spans="4:8">
      <c r="D585" s="3"/>
      <c r="E585" s="3"/>
      <c r="F585" s="3"/>
      <c r="G585" s="3"/>
      <c r="H585" s="3"/>
    </row>
    <row r="586" spans="4:8">
      <c r="D586" s="3"/>
      <c r="E586" s="3"/>
      <c r="F586" s="3"/>
      <c r="G586" s="3"/>
      <c r="H586" s="3"/>
    </row>
    <row r="587" spans="4:8">
      <c r="D587" s="3"/>
      <c r="E587" s="3"/>
      <c r="F587" s="3"/>
      <c r="G587" s="3"/>
      <c r="H587" s="3"/>
    </row>
    <row r="588" spans="4:8">
      <c r="D588" s="3"/>
      <c r="E588" s="3"/>
      <c r="F588" s="3"/>
      <c r="G588" s="3"/>
      <c r="H588" s="3"/>
    </row>
    <row r="589" spans="4:8">
      <c r="D589" s="3"/>
      <c r="E589" s="3"/>
      <c r="F589" s="3"/>
      <c r="G589" s="3"/>
      <c r="H589" s="3"/>
    </row>
    <row r="590" spans="4:8">
      <c r="D590" s="3"/>
      <c r="E590" s="3"/>
      <c r="F590" s="3"/>
      <c r="G590" s="3"/>
      <c r="H590" s="3"/>
    </row>
    <row r="591" spans="4:8">
      <c r="D591" s="3"/>
      <c r="E591" s="3"/>
      <c r="F591" s="3"/>
      <c r="G591" s="3"/>
      <c r="H591" s="3"/>
    </row>
    <row r="592" spans="4:8">
      <c r="D592" s="3"/>
      <c r="E592" s="3"/>
      <c r="F592" s="3"/>
      <c r="G592" s="3"/>
      <c r="H592" s="3"/>
    </row>
    <row r="593" spans="4:8">
      <c r="D593" s="3"/>
      <c r="E593" s="3"/>
      <c r="F593" s="3"/>
      <c r="G593" s="3"/>
      <c r="H593" s="3"/>
    </row>
    <row r="594" spans="4:8">
      <c r="D594" s="3"/>
      <c r="E594" s="3"/>
      <c r="F594" s="3"/>
      <c r="G594" s="3"/>
      <c r="H594" s="3"/>
    </row>
    <row r="595" spans="4:8">
      <c r="D595" s="3"/>
      <c r="E595" s="3"/>
      <c r="F595" s="3"/>
      <c r="G595" s="3"/>
      <c r="H595" s="3"/>
    </row>
    <row r="596" spans="4:8">
      <c r="D596" s="3"/>
      <c r="E596" s="3"/>
      <c r="F596" s="3"/>
      <c r="G596" s="3"/>
      <c r="H596" s="3"/>
    </row>
    <row r="597" spans="4:8">
      <c r="D597" s="3"/>
      <c r="E597" s="3"/>
      <c r="F597" s="3"/>
      <c r="G597" s="3"/>
      <c r="H597" s="3"/>
    </row>
    <row r="598" spans="4:8">
      <c r="D598" s="3"/>
      <c r="E598" s="3"/>
      <c r="F598" s="3"/>
      <c r="G598" s="3"/>
      <c r="H598" s="3"/>
    </row>
    <row r="599" spans="4:8">
      <c r="D599" s="3"/>
      <c r="E599" s="3"/>
      <c r="F599" s="3"/>
      <c r="G599" s="3"/>
      <c r="H599" s="3"/>
    </row>
    <row r="600" spans="4:8">
      <c r="D600" s="3"/>
      <c r="E600" s="3"/>
      <c r="F600" s="3"/>
      <c r="G600" s="3"/>
      <c r="H600" s="3"/>
    </row>
    <row r="601" spans="4:8">
      <c r="D601" s="3"/>
      <c r="E601" s="3"/>
      <c r="F601" s="3"/>
      <c r="G601" s="3"/>
      <c r="H601" s="3"/>
    </row>
    <row r="602" spans="4:8">
      <c r="D602" s="3"/>
      <c r="E602" s="3"/>
      <c r="F602" s="3"/>
      <c r="G602" s="3"/>
      <c r="H602" s="3"/>
    </row>
    <row r="603" spans="4:8">
      <c r="D603" s="3"/>
      <c r="E603" s="3"/>
      <c r="F603" s="3"/>
      <c r="G603" s="3"/>
      <c r="H603" s="3"/>
    </row>
    <row r="604" spans="4:8">
      <c r="D604" s="3"/>
      <c r="E604" s="3"/>
      <c r="F604" s="3"/>
      <c r="G604" s="3"/>
      <c r="H604" s="3"/>
    </row>
    <row r="605" spans="4:8">
      <c r="D605" s="3"/>
      <c r="E605" s="3"/>
      <c r="F605" s="3"/>
      <c r="G605" s="3"/>
      <c r="H605" s="3"/>
    </row>
    <row r="606" spans="4:8">
      <c r="D606" s="3"/>
      <c r="E606" s="3"/>
      <c r="F606" s="3"/>
      <c r="G606" s="3"/>
      <c r="H606" s="3"/>
    </row>
    <row r="607" spans="4:8">
      <c r="D607" s="3"/>
      <c r="E607" s="3"/>
      <c r="F607" s="3"/>
      <c r="G607" s="3"/>
      <c r="H607" s="3"/>
    </row>
    <row r="608" spans="4:8">
      <c r="E608" s="20"/>
      <c r="G608" s="20"/>
    </row>
    <row r="609" spans="5:7">
      <c r="E609" s="20"/>
      <c r="G609" s="20"/>
    </row>
    <row r="610" spans="5:7">
      <c r="E610" s="20"/>
      <c r="G610" s="20"/>
    </row>
    <row r="611" spans="5:7">
      <c r="E611" s="20"/>
      <c r="G611" s="20"/>
    </row>
    <row r="612" spans="5:7">
      <c r="E612" s="20"/>
      <c r="G612" s="20"/>
    </row>
    <row r="613" spans="5:7">
      <c r="E613" s="20"/>
      <c r="G613" s="20"/>
    </row>
  </sheetData>
  <sheetProtection sheet="1" objects="1" scenarios="1"/>
  <mergeCells count="1">
    <mergeCell ref="B6:K6"/>
  </mergeCells>
  <dataValidations count="1">
    <dataValidation allowBlank="1" showInputMessage="1" showErrorMessage="1" sqref="C5:C1048576 A1:B1048576 D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5">
    <tabColor indexed="52"/>
    <pageSetUpPr fitToPage="1"/>
  </sheetPr>
  <dimension ref="B1:O612"/>
  <sheetViews>
    <sheetView rightToLeft="1" workbookViewId="0"/>
  </sheetViews>
  <sheetFormatPr defaultColWidth="9.140625" defaultRowHeight="18"/>
  <cols>
    <col min="1" max="1" width="6.28515625" style="1" customWidth="1"/>
    <col min="2" max="2" width="27" style="2" bestFit="1" customWidth="1"/>
    <col min="3" max="3" width="49.42578125" style="1" bestFit="1" customWidth="1"/>
    <col min="4" max="4" width="4.5703125" style="1" bestFit="1" customWidth="1"/>
    <col min="5" max="5" width="9" style="1" bestFit="1" customWidth="1"/>
    <col min="6" max="6" width="6.85546875" style="1" bestFit="1" customWidth="1"/>
    <col min="7" max="7" width="9" style="1" bestFit="1" customWidth="1"/>
    <col min="8" max="8" width="7.5703125" style="1" customWidth="1"/>
    <col min="9" max="9" width="8" style="1" bestFit="1" customWidth="1"/>
    <col min="10" max="10" width="9.140625" style="1" bestFit="1" customWidth="1"/>
    <col min="11" max="11" width="8.28515625" style="1" bestFit="1" customWidth="1"/>
    <col min="12" max="16384" width="9.140625" style="1"/>
  </cols>
  <sheetData>
    <row r="1" spans="2:15">
      <c r="B1" s="46" t="s">
        <v>125</v>
      </c>
      <c r="C1" s="67" t="s" vm="1">
        <v>203</v>
      </c>
    </row>
    <row r="2" spans="2:15">
      <c r="B2" s="46" t="s">
        <v>124</v>
      </c>
      <c r="C2" s="67" t="s">
        <v>204</v>
      </c>
    </row>
    <row r="3" spans="2:15">
      <c r="B3" s="46" t="s">
        <v>126</v>
      </c>
      <c r="C3" s="67" t="s">
        <v>205</v>
      </c>
    </row>
    <row r="4" spans="2:15">
      <c r="B4" s="46" t="s">
        <v>127</v>
      </c>
      <c r="C4" s="67">
        <v>2142</v>
      </c>
    </row>
    <row r="6" spans="2:15" ht="26.25" customHeight="1">
      <c r="B6" s="138" t="s">
        <v>158</v>
      </c>
      <c r="C6" s="139"/>
      <c r="D6" s="139"/>
      <c r="E6" s="139"/>
      <c r="F6" s="139"/>
      <c r="G6" s="139"/>
      <c r="H6" s="139"/>
      <c r="I6" s="139"/>
      <c r="J6" s="139"/>
      <c r="K6" s="140"/>
    </row>
    <row r="7" spans="2:15" s="3" customFormat="1" ht="63">
      <c r="B7" s="47" t="s">
        <v>96</v>
      </c>
      <c r="C7" s="49" t="s">
        <v>35</v>
      </c>
      <c r="D7" s="49" t="s">
        <v>14</v>
      </c>
      <c r="E7" s="49" t="s">
        <v>15</v>
      </c>
      <c r="F7" s="49" t="s">
        <v>44</v>
      </c>
      <c r="G7" s="49" t="s">
        <v>83</v>
      </c>
      <c r="H7" s="49" t="s">
        <v>41</v>
      </c>
      <c r="I7" s="49" t="s">
        <v>91</v>
      </c>
      <c r="J7" s="49" t="s">
        <v>128</v>
      </c>
      <c r="K7" s="51" t="s">
        <v>129</v>
      </c>
    </row>
    <row r="8" spans="2:15" s="3" customFormat="1" ht="21.75" customHeight="1">
      <c r="B8" s="14"/>
      <c r="C8" s="15"/>
      <c r="D8" s="15"/>
      <c r="E8" s="15"/>
      <c r="F8" s="15" t="s">
        <v>19</v>
      </c>
      <c r="G8" s="15"/>
      <c r="H8" s="15" t="s">
        <v>19</v>
      </c>
      <c r="I8" s="15" t="s">
        <v>184</v>
      </c>
      <c r="J8" s="31" t="s">
        <v>19</v>
      </c>
      <c r="K8" s="16" t="s">
        <v>19</v>
      </c>
    </row>
    <row r="9" spans="2:15" s="4" customFormat="1" ht="18" customHeight="1">
      <c r="B9" s="17"/>
      <c r="C9" s="19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9" t="s">
        <v>8</v>
      </c>
    </row>
    <row r="10" spans="2:15" s="4" customFormat="1" ht="18" customHeight="1">
      <c r="B10" s="111" t="s">
        <v>1949</v>
      </c>
      <c r="C10" s="68"/>
      <c r="D10" s="68"/>
      <c r="E10" s="68"/>
      <c r="F10" s="68"/>
      <c r="G10" s="68"/>
      <c r="H10" s="68"/>
      <c r="I10" s="122">
        <f>I11</f>
        <v>-97.529361504000022</v>
      </c>
      <c r="J10" s="113">
        <f>IFERROR(I10/$I$10,0)</f>
        <v>1</v>
      </c>
      <c r="K10" s="113">
        <f>I10/'סכום נכסי הקרן'!$C$42</f>
        <v>-2.84155131425532E-5</v>
      </c>
      <c r="O10" s="1"/>
    </row>
    <row r="11" spans="2:15" ht="21" customHeight="1">
      <c r="B11" s="123" t="s">
        <v>175</v>
      </c>
      <c r="C11" s="123"/>
      <c r="D11" s="123"/>
      <c r="E11" s="123"/>
      <c r="F11" s="123"/>
      <c r="G11" s="123"/>
      <c r="H11" s="124"/>
      <c r="I11" s="122">
        <f>I12</f>
        <v>-97.529361504000022</v>
      </c>
      <c r="J11" s="113">
        <f>IFERROR(I11/$I$10,0)</f>
        <v>1</v>
      </c>
      <c r="K11" s="113">
        <f>I11/'סכום נכסי הקרן'!$C$42</f>
        <v>-2.84155131425532E-5</v>
      </c>
    </row>
    <row r="12" spans="2:15">
      <c r="B12" s="125" t="s">
        <v>1964</v>
      </c>
      <c r="C12" s="125" t="s">
        <v>1965</v>
      </c>
      <c r="D12" s="125" t="s">
        <v>211</v>
      </c>
      <c r="E12" s="125"/>
      <c r="F12" s="126">
        <v>0</v>
      </c>
      <c r="G12" s="125" t="s">
        <v>112</v>
      </c>
      <c r="H12" s="126">
        <v>0</v>
      </c>
      <c r="I12" s="76">
        <v>-97.529361504000022</v>
      </c>
      <c r="J12" s="127">
        <f t="shared" ref="J12" si="0">IFERROR(I12/$I$10,0)</f>
        <v>1</v>
      </c>
      <c r="K12" s="127">
        <f>I12/'סכום נכסי הקרן'!$C$42</f>
        <v>-2.84155131425532E-5</v>
      </c>
    </row>
    <row r="13" spans="2:15"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2:15"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2:15">
      <c r="B15" s="68"/>
      <c r="C15" s="68"/>
      <c r="D15" s="68"/>
      <c r="E15" s="68"/>
      <c r="F15" s="68"/>
      <c r="G15" s="68"/>
      <c r="H15" s="68"/>
      <c r="I15" s="68"/>
      <c r="J15" s="68"/>
      <c r="K15" s="68"/>
    </row>
    <row r="16" spans="2:15"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2:11">
      <c r="B17" s="68"/>
      <c r="C17" s="68"/>
      <c r="D17" s="68"/>
      <c r="E17" s="68"/>
      <c r="F17" s="68"/>
      <c r="G17" s="68"/>
      <c r="H17" s="68"/>
      <c r="I17" s="68"/>
      <c r="J17" s="68"/>
      <c r="K17" s="68"/>
    </row>
    <row r="18" spans="2:11">
      <c r="B18" s="68"/>
      <c r="C18" s="68"/>
      <c r="D18" s="68"/>
      <c r="E18" s="68"/>
      <c r="F18" s="68"/>
      <c r="G18" s="68"/>
      <c r="H18" s="68"/>
      <c r="I18" s="68"/>
      <c r="J18" s="68"/>
      <c r="K18" s="68"/>
    </row>
    <row r="19" spans="2:11">
      <c r="B19" s="68"/>
      <c r="C19" s="68"/>
      <c r="D19" s="68"/>
      <c r="E19" s="68"/>
      <c r="F19" s="68"/>
      <c r="G19" s="68"/>
      <c r="H19" s="68"/>
      <c r="I19" s="68"/>
      <c r="J19" s="68"/>
      <c r="K19" s="68"/>
    </row>
    <row r="20" spans="2:11">
      <c r="B20" s="68"/>
      <c r="C20" s="68"/>
      <c r="D20" s="68"/>
      <c r="E20" s="68"/>
      <c r="F20" s="68"/>
      <c r="G20" s="68"/>
      <c r="H20" s="68"/>
      <c r="I20" s="68"/>
      <c r="J20" s="68"/>
      <c r="K20" s="68"/>
    </row>
    <row r="21" spans="2:11"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2:11"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2:11"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spans="2:11">
      <c r="B24" s="68"/>
      <c r="C24" s="68"/>
      <c r="D24" s="68"/>
      <c r="E24" s="68"/>
      <c r="F24" s="68"/>
      <c r="G24" s="68"/>
      <c r="H24" s="68"/>
      <c r="I24" s="68"/>
      <c r="J24" s="68"/>
      <c r="K24" s="68"/>
    </row>
    <row r="25" spans="2:11"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2:11"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2:11"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2:11"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2:11"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2:11"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2:11"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2:11"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2:11">
      <c r="B33" s="68"/>
      <c r="C33" s="68"/>
      <c r="D33" s="68"/>
      <c r="E33" s="68"/>
      <c r="F33" s="68"/>
      <c r="G33" s="68"/>
      <c r="H33" s="68"/>
      <c r="I33" s="68"/>
      <c r="J33" s="68"/>
      <c r="K33" s="68"/>
    </row>
    <row r="34" spans="2:11"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5" spans="2:11">
      <c r="B35" s="68"/>
      <c r="C35" s="68"/>
      <c r="D35" s="68"/>
      <c r="E35" s="68"/>
      <c r="F35" s="68"/>
      <c r="G35" s="68"/>
      <c r="H35" s="68"/>
      <c r="I35" s="68"/>
      <c r="J35" s="68"/>
      <c r="K35" s="68"/>
    </row>
    <row r="36" spans="2:11"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2:11"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2:11"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2:11"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2:11"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2:11">
      <c r="B41" s="68"/>
      <c r="C41" s="68"/>
      <c r="D41" s="68"/>
      <c r="E41" s="68"/>
      <c r="F41" s="68"/>
      <c r="G41" s="68"/>
      <c r="H41" s="68"/>
      <c r="I41" s="68"/>
      <c r="J41" s="68"/>
      <c r="K41" s="68"/>
    </row>
    <row r="42" spans="2:11">
      <c r="B42" s="68"/>
      <c r="C42" s="68"/>
      <c r="D42" s="68"/>
      <c r="E42" s="68"/>
      <c r="F42" s="68"/>
      <c r="G42" s="68"/>
      <c r="H42" s="68"/>
      <c r="I42" s="68"/>
      <c r="J42" s="68"/>
      <c r="K42" s="68"/>
    </row>
    <row r="43" spans="2:11">
      <c r="B43" s="68"/>
      <c r="C43" s="68"/>
      <c r="D43" s="68"/>
      <c r="E43" s="68"/>
      <c r="F43" s="68"/>
      <c r="G43" s="68"/>
      <c r="H43" s="68"/>
      <c r="I43" s="68"/>
      <c r="J43" s="68"/>
      <c r="K43" s="68"/>
    </row>
    <row r="44" spans="2:11">
      <c r="B44" s="68"/>
      <c r="C44" s="68"/>
      <c r="D44" s="68"/>
      <c r="E44" s="68"/>
      <c r="F44" s="68"/>
      <c r="G44" s="68"/>
      <c r="H44" s="68"/>
      <c r="I44" s="68"/>
      <c r="J44" s="68"/>
      <c r="K44" s="68"/>
    </row>
    <row r="45" spans="2:11">
      <c r="B45" s="68"/>
      <c r="C45" s="68"/>
      <c r="D45" s="68"/>
      <c r="E45" s="68"/>
      <c r="F45" s="68"/>
      <c r="G45" s="68"/>
      <c r="H45" s="68"/>
      <c r="I45" s="68"/>
      <c r="J45" s="68"/>
      <c r="K45" s="68"/>
    </row>
    <row r="46" spans="2:11">
      <c r="B46" s="68"/>
      <c r="C46" s="68"/>
      <c r="D46" s="68"/>
      <c r="E46" s="68"/>
      <c r="F46" s="68"/>
      <c r="G46" s="68"/>
      <c r="H46" s="68"/>
      <c r="I46" s="68"/>
      <c r="J46" s="68"/>
      <c r="K46" s="68"/>
    </row>
    <row r="47" spans="2:11"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2:11"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2:11">
      <c r="B49" s="68"/>
      <c r="C49" s="68"/>
      <c r="D49" s="68"/>
      <c r="E49" s="68"/>
      <c r="F49" s="68"/>
      <c r="G49" s="68"/>
      <c r="H49" s="68"/>
      <c r="I49" s="68"/>
      <c r="J49" s="68"/>
      <c r="K49" s="68"/>
    </row>
    <row r="50" spans="2:11">
      <c r="B50" s="68"/>
      <c r="C50" s="68"/>
      <c r="D50" s="68"/>
      <c r="E50" s="68"/>
      <c r="F50" s="68"/>
      <c r="G50" s="68"/>
      <c r="H50" s="68"/>
      <c r="I50" s="68"/>
      <c r="J50" s="68"/>
      <c r="K50" s="68"/>
    </row>
    <row r="51" spans="2:11">
      <c r="B51" s="68"/>
      <c r="C51" s="68"/>
      <c r="D51" s="68"/>
      <c r="E51" s="68"/>
      <c r="F51" s="68"/>
      <c r="G51" s="68"/>
      <c r="H51" s="68"/>
      <c r="I51" s="68"/>
      <c r="J51" s="68"/>
      <c r="K51" s="68"/>
    </row>
    <row r="52" spans="2:11"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2:11">
      <c r="B53" s="68"/>
      <c r="C53" s="68"/>
      <c r="D53" s="68"/>
      <c r="E53" s="68"/>
      <c r="F53" s="68"/>
      <c r="G53" s="68"/>
      <c r="H53" s="68"/>
      <c r="I53" s="68"/>
      <c r="J53" s="68"/>
      <c r="K53" s="68"/>
    </row>
    <row r="54" spans="2:11">
      <c r="B54" s="68"/>
      <c r="C54" s="68"/>
      <c r="D54" s="68"/>
      <c r="E54" s="68"/>
      <c r="F54" s="68"/>
      <c r="G54" s="68"/>
      <c r="H54" s="68"/>
      <c r="I54" s="68"/>
      <c r="J54" s="68"/>
      <c r="K54" s="68"/>
    </row>
    <row r="55" spans="2:11"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2:11"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2:11"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2:11">
      <c r="B58" s="68"/>
      <c r="C58" s="68"/>
      <c r="D58" s="68"/>
      <c r="E58" s="68"/>
      <c r="F58" s="68"/>
      <c r="G58" s="68"/>
      <c r="H58" s="68"/>
      <c r="I58" s="68"/>
      <c r="J58" s="68"/>
      <c r="K58" s="68"/>
    </row>
    <row r="59" spans="2:11">
      <c r="B59" s="68"/>
      <c r="C59" s="68"/>
      <c r="D59" s="68"/>
      <c r="E59" s="68"/>
      <c r="F59" s="68"/>
      <c r="G59" s="68"/>
      <c r="H59" s="68"/>
      <c r="I59" s="68"/>
      <c r="J59" s="68"/>
      <c r="K59" s="68"/>
    </row>
    <row r="60" spans="2:11">
      <c r="B60" s="68"/>
      <c r="C60" s="68"/>
      <c r="D60" s="68"/>
      <c r="E60" s="68"/>
      <c r="F60" s="68"/>
      <c r="G60" s="68"/>
      <c r="H60" s="68"/>
      <c r="I60" s="68"/>
      <c r="J60" s="68"/>
      <c r="K60" s="68"/>
    </row>
    <row r="61" spans="2:11">
      <c r="B61" s="68"/>
      <c r="C61" s="68"/>
      <c r="D61" s="68"/>
      <c r="E61" s="68"/>
      <c r="F61" s="68"/>
      <c r="G61" s="68"/>
      <c r="H61" s="68"/>
      <c r="I61" s="68"/>
      <c r="J61" s="68"/>
      <c r="K61" s="68"/>
    </row>
    <row r="62" spans="2:11">
      <c r="B62" s="68"/>
      <c r="C62" s="68"/>
      <c r="D62" s="68"/>
      <c r="E62" s="68"/>
      <c r="F62" s="68"/>
      <c r="G62" s="68"/>
      <c r="H62" s="68"/>
      <c r="I62" s="68"/>
      <c r="J62" s="68"/>
      <c r="K62" s="68"/>
    </row>
    <row r="63" spans="2:11">
      <c r="B63" s="68"/>
      <c r="C63" s="68"/>
      <c r="D63" s="68"/>
      <c r="E63" s="68"/>
      <c r="F63" s="68"/>
      <c r="G63" s="68"/>
      <c r="H63" s="68"/>
      <c r="I63" s="68"/>
      <c r="J63" s="68"/>
      <c r="K63" s="68"/>
    </row>
    <row r="64" spans="2:11"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2:11"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2:11"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2:11">
      <c r="B67" s="68"/>
      <c r="C67" s="68"/>
      <c r="D67" s="68"/>
      <c r="E67" s="68"/>
      <c r="F67" s="68"/>
      <c r="G67" s="68"/>
      <c r="H67" s="68"/>
      <c r="I67" s="68"/>
      <c r="J67" s="68"/>
      <c r="K67" s="68"/>
    </row>
    <row r="68" spans="2:11">
      <c r="B68" s="68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68"/>
      <c r="C69" s="68"/>
      <c r="D69" s="68"/>
      <c r="E69" s="68"/>
      <c r="F69" s="68"/>
      <c r="G69" s="68"/>
      <c r="H69" s="68"/>
      <c r="I69" s="68"/>
      <c r="J69" s="68"/>
      <c r="K69" s="68"/>
    </row>
    <row r="70" spans="2:11">
      <c r="B70" s="68"/>
      <c r="C70" s="68"/>
      <c r="D70" s="68"/>
      <c r="E70" s="68"/>
      <c r="F70" s="68"/>
      <c r="G70" s="68"/>
      <c r="H70" s="68"/>
      <c r="I70" s="68"/>
      <c r="J70" s="68"/>
      <c r="K70" s="68"/>
    </row>
    <row r="71" spans="2:11">
      <c r="B71" s="68"/>
      <c r="C71" s="68"/>
      <c r="D71" s="68"/>
      <c r="E71" s="68"/>
      <c r="F71" s="68"/>
      <c r="G71" s="68"/>
      <c r="H71" s="68"/>
      <c r="I71" s="68"/>
      <c r="J71" s="68"/>
      <c r="K71" s="68"/>
    </row>
    <row r="72" spans="2:11">
      <c r="B72" s="68"/>
      <c r="C72" s="68"/>
      <c r="D72" s="68"/>
      <c r="E72" s="68"/>
      <c r="F72" s="68"/>
      <c r="G72" s="68"/>
      <c r="H72" s="68"/>
      <c r="I72" s="68"/>
      <c r="J72" s="68"/>
      <c r="K72" s="68"/>
    </row>
    <row r="73" spans="2:11">
      <c r="B73" s="68"/>
      <c r="C73" s="68"/>
      <c r="D73" s="68"/>
      <c r="E73" s="68"/>
      <c r="F73" s="68"/>
      <c r="G73" s="68"/>
      <c r="H73" s="68"/>
      <c r="I73" s="68"/>
      <c r="J73" s="68"/>
      <c r="K73" s="68"/>
    </row>
    <row r="74" spans="2:11">
      <c r="B74" s="68"/>
      <c r="C74" s="68"/>
      <c r="D74" s="68"/>
      <c r="E74" s="68"/>
      <c r="F74" s="68"/>
      <c r="G74" s="68"/>
      <c r="H74" s="68"/>
      <c r="I74" s="68"/>
      <c r="J74" s="68"/>
      <c r="K74" s="68"/>
    </row>
    <row r="75" spans="2:11">
      <c r="B75" s="68"/>
      <c r="C75" s="68"/>
      <c r="D75" s="68"/>
      <c r="E75" s="68"/>
      <c r="F75" s="68"/>
      <c r="G75" s="68"/>
      <c r="H75" s="68"/>
      <c r="I75" s="68"/>
      <c r="J75" s="68"/>
      <c r="K75" s="68"/>
    </row>
    <row r="76" spans="2:11">
      <c r="B76" s="68"/>
      <c r="C76" s="68"/>
      <c r="D76" s="68"/>
      <c r="E76" s="68"/>
      <c r="F76" s="68"/>
      <c r="G76" s="68"/>
      <c r="H76" s="68"/>
      <c r="I76" s="68"/>
      <c r="J76" s="68"/>
      <c r="K76" s="68"/>
    </row>
    <row r="77" spans="2:11">
      <c r="B77" s="68"/>
      <c r="C77" s="68"/>
      <c r="D77" s="68"/>
      <c r="E77" s="68"/>
      <c r="F77" s="68"/>
      <c r="G77" s="68"/>
      <c r="H77" s="68"/>
      <c r="I77" s="68"/>
      <c r="J77" s="68"/>
      <c r="K77" s="68"/>
    </row>
    <row r="78" spans="2:11">
      <c r="B78" s="68"/>
      <c r="C78" s="68"/>
      <c r="D78" s="68"/>
      <c r="E78" s="68"/>
      <c r="F78" s="68"/>
      <c r="G78" s="68"/>
      <c r="H78" s="68"/>
      <c r="I78" s="68"/>
      <c r="J78" s="68"/>
      <c r="K78" s="68"/>
    </row>
    <row r="79" spans="2:11">
      <c r="B79" s="68"/>
      <c r="C79" s="68"/>
      <c r="D79" s="68"/>
      <c r="E79" s="68"/>
      <c r="F79" s="68"/>
      <c r="G79" s="68"/>
      <c r="H79" s="68"/>
      <c r="I79" s="68"/>
      <c r="J79" s="68"/>
      <c r="K79" s="68"/>
    </row>
    <row r="80" spans="2:11">
      <c r="B80" s="68"/>
      <c r="C80" s="68"/>
      <c r="D80" s="68"/>
      <c r="E80" s="68"/>
      <c r="F80" s="68"/>
      <c r="G80" s="68"/>
      <c r="H80" s="68"/>
      <c r="I80" s="68"/>
      <c r="J80" s="68"/>
      <c r="K80" s="68"/>
    </row>
    <row r="81" spans="2:11">
      <c r="B81" s="68"/>
      <c r="C81" s="68"/>
      <c r="D81" s="68"/>
      <c r="E81" s="68"/>
      <c r="F81" s="68"/>
      <c r="G81" s="68"/>
      <c r="H81" s="68"/>
      <c r="I81" s="68"/>
      <c r="J81" s="68"/>
      <c r="K81" s="68"/>
    </row>
    <row r="82" spans="2:11">
      <c r="B82" s="68"/>
      <c r="C82" s="68"/>
      <c r="D82" s="68"/>
      <c r="E82" s="68"/>
      <c r="F82" s="68"/>
      <c r="G82" s="68"/>
      <c r="H82" s="68"/>
      <c r="I82" s="68"/>
      <c r="J82" s="68"/>
      <c r="K82" s="68"/>
    </row>
    <row r="83" spans="2:11">
      <c r="B83" s="68"/>
      <c r="C83" s="68"/>
      <c r="D83" s="68"/>
      <c r="E83" s="68"/>
      <c r="F83" s="68"/>
      <c r="G83" s="68"/>
      <c r="H83" s="68"/>
      <c r="I83" s="68"/>
      <c r="J83" s="68"/>
      <c r="K83" s="68"/>
    </row>
    <row r="84" spans="2:11">
      <c r="B84" s="68"/>
      <c r="C84" s="68"/>
      <c r="D84" s="68"/>
      <c r="E84" s="68"/>
      <c r="F84" s="68"/>
      <c r="G84" s="68"/>
      <c r="H84" s="68"/>
      <c r="I84" s="68"/>
      <c r="J84" s="68"/>
      <c r="K84" s="68"/>
    </row>
    <row r="85" spans="2:11">
      <c r="B85" s="68"/>
      <c r="C85" s="68"/>
      <c r="D85" s="68"/>
      <c r="E85" s="68"/>
      <c r="F85" s="68"/>
      <c r="G85" s="68"/>
      <c r="H85" s="68"/>
      <c r="I85" s="68"/>
      <c r="J85" s="68"/>
      <c r="K85" s="68"/>
    </row>
    <row r="86" spans="2:11">
      <c r="B86" s="68"/>
      <c r="C86" s="68"/>
      <c r="D86" s="68"/>
      <c r="E86" s="68"/>
      <c r="F86" s="68"/>
      <c r="G86" s="68"/>
      <c r="H86" s="68"/>
      <c r="I86" s="68"/>
      <c r="J86" s="68"/>
      <c r="K86" s="68"/>
    </row>
    <row r="87" spans="2:11">
      <c r="B87" s="68"/>
      <c r="C87" s="68"/>
      <c r="D87" s="68"/>
      <c r="E87" s="68"/>
      <c r="F87" s="68"/>
      <c r="G87" s="68"/>
      <c r="H87" s="68"/>
      <c r="I87" s="68"/>
      <c r="J87" s="68"/>
      <c r="K87" s="68"/>
    </row>
    <row r="88" spans="2:11">
      <c r="B88" s="68"/>
      <c r="C88" s="68"/>
      <c r="D88" s="68"/>
      <c r="E88" s="68"/>
      <c r="F88" s="68"/>
      <c r="G88" s="68"/>
      <c r="H88" s="68"/>
      <c r="I88" s="68"/>
      <c r="J88" s="68"/>
      <c r="K88" s="68"/>
    </row>
    <row r="89" spans="2:11">
      <c r="B89" s="68"/>
      <c r="C89" s="68"/>
      <c r="D89" s="68"/>
      <c r="E89" s="68"/>
      <c r="F89" s="68"/>
      <c r="G89" s="68"/>
      <c r="H89" s="68"/>
      <c r="I89" s="68"/>
      <c r="J89" s="68"/>
      <c r="K89" s="68"/>
    </row>
    <row r="90" spans="2:11">
      <c r="B90" s="68"/>
      <c r="C90" s="68"/>
      <c r="D90" s="68"/>
      <c r="E90" s="68"/>
      <c r="F90" s="68"/>
      <c r="G90" s="68"/>
      <c r="H90" s="68"/>
      <c r="I90" s="68"/>
      <c r="J90" s="68"/>
      <c r="K90" s="68"/>
    </row>
    <row r="91" spans="2:11">
      <c r="B91" s="68"/>
      <c r="C91" s="68"/>
      <c r="D91" s="68"/>
      <c r="E91" s="68"/>
      <c r="F91" s="68"/>
      <c r="G91" s="68"/>
      <c r="H91" s="68"/>
      <c r="I91" s="68"/>
      <c r="J91" s="68"/>
      <c r="K91" s="68"/>
    </row>
    <row r="92" spans="2:11">
      <c r="B92" s="68"/>
      <c r="C92" s="68"/>
      <c r="D92" s="68"/>
      <c r="E92" s="68"/>
      <c r="F92" s="68"/>
      <c r="G92" s="68"/>
      <c r="H92" s="68"/>
      <c r="I92" s="68"/>
      <c r="J92" s="68"/>
      <c r="K92" s="68"/>
    </row>
    <row r="93" spans="2:11">
      <c r="B93" s="68"/>
      <c r="C93" s="68"/>
      <c r="D93" s="68"/>
      <c r="E93" s="68"/>
      <c r="F93" s="68"/>
      <c r="G93" s="68"/>
      <c r="H93" s="68"/>
      <c r="I93" s="68"/>
      <c r="J93" s="68"/>
      <c r="K93" s="68"/>
    </row>
    <row r="94" spans="2:11">
      <c r="B94" s="68"/>
      <c r="C94" s="68"/>
      <c r="D94" s="68"/>
      <c r="E94" s="68"/>
      <c r="F94" s="68"/>
      <c r="G94" s="68"/>
      <c r="H94" s="68"/>
      <c r="I94" s="68"/>
      <c r="J94" s="68"/>
      <c r="K94" s="68"/>
    </row>
    <row r="95" spans="2:11">
      <c r="B95" s="68"/>
      <c r="C95" s="68"/>
      <c r="D95" s="68"/>
      <c r="E95" s="68"/>
      <c r="F95" s="68"/>
      <c r="G95" s="68"/>
      <c r="H95" s="68"/>
      <c r="I95" s="68"/>
      <c r="J95" s="68"/>
      <c r="K95" s="68"/>
    </row>
    <row r="96" spans="2:11">
      <c r="B96" s="68"/>
      <c r="C96" s="68"/>
      <c r="D96" s="68"/>
      <c r="E96" s="68"/>
      <c r="F96" s="68"/>
      <c r="G96" s="68"/>
      <c r="H96" s="68"/>
      <c r="I96" s="68"/>
      <c r="J96" s="68"/>
      <c r="K96" s="68"/>
    </row>
    <row r="97" spans="2:11">
      <c r="B97" s="68"/>
      <c r="C97" s="68"/>
      <c r="D97" s="68"/>
      <c r="E97" s="68"/>
      <c r="F97" s="68"/>
      <c r="G97" s="68"/>
      <c r="H97" s="68"/>
      <c r="I97" s="68"/>
      <c r="J97" s="68"/>
      <c r="K97" s="68"/>
    </row>
    <row r="98" spans="2:11">
      <c r="B98" s="68"/>
      <c r="C98" s="68"/>
      <c r="D98" s="68"/>
      <c r="E98" s="68"/>
      <c r="F98" s="68"/>
      <c r="G98" s="68"/>
      <c r="H98" s="68"/>
      <c r="I98" s="68"/>
      <c r="J98" s="68"/>
      <c r="K98" s="68"/>
    </row>
    <row r="99" spans="2:11">
      <c r="B99" s="68"/>
      <c r="C99" s="68"/>
      <c r="D99" s="68"/>
      <c r="E99" s="68"/>
      <c r="F99" s="68"/>
      <c r="G99" s="68"/>
      <c r="H99" s="68"/>
      <c r="I99" s="68"/>
      <c r="J99" s="68"/>
      <c r="K99" s="68"/>
    </row>
    <row r="100" spans="2:11">
      <c r="B100" s="68"/>
      <c r="C100" s="68"/>
      <c r="D100" s="68"/>
      <c r="E100" s="68"/>
      <c r="F100" s="68"/>
      <c r="G100" s="68"/>
      <c r="H100" s="68"/>
      <c r="I100" s="68"/>
      <c r="J100" s="68"/>
      <c r="K100" s="68"/>
    </row>
    <row r="101" spans="2:11">
      <c r="B101" s="68"/>
      <c r="C101" s="68"/>
      <c r="D101" s="68"/>
      <c r="E101" s="68"/>
      <c r="F101" s="68"/>
      <c r="G101" s="68"/>
      <c r="H101" s="68"/>
      <c r="I101" s="68"/>
      <c r="J101" s="68"/>
      <c r="K101" s="68"/>
    </row>
    <row r="102" spans="2:11">
      <c r="B102" s="68"/>
      <c r="C102" s="68"/>
      <c r="D102" s="68"/>
      <c r="E102" s="68"/>
      <c r="F102" s="68"/>
      <c r="G102" s="68"/>
      <c r="H102" s="68"/>
      <c r="I102" s="68"/>
      <c r="J102" s="68"/>
      <c r="K102" s="68"/>
    </row>
    <row r="103" spans="2:11">
      <c r="B103" s="68"/>
      <c r="C103" s="68"/>
      <c r="D103" s="68"/>
      <c r="E103" s="68"/>
      <c r="F103" s="68"/>
      <c r="G103" s="68"/>
      <c r="H103" s="68"/>
      <c r="I103" s="68"/>
      <c r="J103" s="68"/>
      <c r="K103" s="68"/>
    </row>
    <row r="104" spans="2:11">
      <c r="B104" s="68"/>
      <c r="C104" s="68"/>
      <c r="D104" s="68"/>
      <c r="E104" s="68"/>
      <c r="F104" s="68"/>
      <c r="G104" s="68"/>
      <c r="H104" s="68"/>
      <c r="I104" s="68"/>
      <c r="J104" s="68"/>
      <c r="K104" s="68"/>
    </row>
    <row r="105" spans="2:11">
      <c r="B105" s="68"/>
      <c r="C105" s="68"/>
      <c r="D105" s="68"/>
      <c r="E105" s="68"/>
      <c r="F105" s="68"/>
      <c r="G105" s="68"/>
      <c r="H105" s="68"/>
      <c r="I105" s="68"/>
      <c r="J105" s="68"/>
      <c r="K105" s="68"/>
    </row>
    <row r="106" spans="2:11">
      <c r="B106" s="68"/>
      <c r="C106" s="68"/>
      <c r="D106" s="68"/>
      <c r="E106" s="68"/>
      <c r="F106" s="68"/>
      <c r="G106" s="68"/>
      <c r="H106" s="68"/>
      <c r="I106" s="68"/>
      <c r="J106" s="68"/>
      <c r="K106" s="68"/>
    </row>
    <row r="107" spans="2:11">
      <c r="B107" s="68"/>
      <c r="C107" s="68"/>
      <c r="D107" s="68"/>
      <c r="E107" s="68"/>
      <c r="F107" s="68"/>
      <c r="G107" s="68"/>
      <c r="H107" s="68"/>
      <c r="I107" s="68"/>
      <c r="J107" s="68"/>
      <c r="K107" s="68"/>
    </row>
    <row r="108" spans="2:11">
      <c r="B108" s="68"/>
      <c r="C108" s="68"/>
      <c r="D108" s="68"/>
      <c r="E108" s="68"/>
      <c r="F108" s="68"/>
      <c r="G108" s="68"/>
      <c r="H108" s="68"/>
      <c r="I108" s="68"/>
      <c r="J108" s="68"/>
      <c r="K108" s="68"/>
    </row>
    <row r="109" spans="2:11">
      <c r="B109" s="101"/>
      <c r="C109" s="102"/>
      <c r="D109" s="117"/>
      <c r="E109" s="117"/>
      <c r="F109" s="117"/>
      <c r="G109" s="117"/>
      <c r="H109" s="117"/>
      <c r="I109" s="102"/>
      <c r="J109" s="102"/>
      <c r="K109" s="102"/>
    </row>
    <row r="110" spans="2:11">
      <c r="B110" s="101"/>
      <c r="C110" s="102"/>
      <c r="D110" s="117"/>
      <c r="E110" s="117"/>
      <c r="F110" s="117"/>
      <c r="G110" s="117"/>
      <c r="H110" s="117"/>
      <c r="I110" s="102"/>
      <c r="J110" s="102"/>
      <c r="K110" s="102"/>
    </row>
    <row r="111" spans="2:11">
      <c r="B111" s="101"/>
      <c r="C111" s="102"/>
      <c r="D111" s="117"/>
      <c r="E111" s="117"/>
      <c r="F111" s="117"/>
      <c r="G111" s="117"/>
      <c r="H111" s="117"/>
      <c r="I111" s="102"/>
      <c r="J111" s="102"/>
      <c r="K111" s="102"/>
    </row>
    <row r="112" spans="2:11">
      <c r="B112" s="101"/>
      <c r="C112" s="102"/>
      <c r="D112" s="117"/>
      <c r="E112" s="117"/>
      <c r="F112" s="117"/>
      <c r="G112" s="117"/>
      <c r="H112" s="117"/>
      <c r="I112" s="102"/>
      <c r="J112" s="102"/>
      <c r="K112" s="102"/>
    </row>
    <row r="113" spans="2:11">
      <c r="B113" s="101"/>
      <c r="C113" s="102"/>
      <c r="D113" s="117"/>
      <c r="E113" s="117"/>
      <c r="F113" s="117"/>
      <c r="G113" s="117"/>
      <c r="H113" s="117"/>
      <c r="I113" s="102"/>
      <c r="J113" s="102"/>
      <c r="K113" s="102"/>
    </row>
    <row r="114" spans="2:11">
      <c r="B114" s="101"/>
      <c r="C114" s="102"/>
      <c r="D114" s="117"/>
      <c r="E114" s="117"/>
      <c r="F114" s="117"/>
      <c r="G114" s="117"/>
      <c r="H114" s="117"/>
      <c r="I114" s="102"/>
      <c r="J114" s="102"/>
      <c r="K114" s="102"/>
    </row>
    <row r="115" spans="2:11">
      <c r="B115" s="101"/>
      <c r="C115" s="102"/>
      <c r="D115" s="117"/>
      <c r="E115" s="117"/>
      <c r="F115" s="117"/>
      <c r="G115" s="117"/>
      <c r="H115" s="117"/>
      <c r="I115" s="102"/>
      <c r="J115" s="102"/>
      <c r="K115" s="102"/>
    </row>
    <row r="116" spans="2:11">
      <c r="B116" s="101"/>
      <c r="C116" s="102"/>
      <c r="D116" s="117"/>
      <c r="E116" s="117"/>
      <c r="F116" s="117"/>
      <c r="G116" s="117"/>
      <c r="H116" s="117"/>
      <c r="I116" s="102"/>
      <c r="J116" s="102"/>
      <c r="K116" s="102"/>
    </row>
    <row r="117" spans="2:11">
      <c r="B117" s="101"/>
      <c r="C117" s="102"/>
      <c r="D117" s="117"/>
      <c r="E117" s="117"/>
      <c r="F117" s="117"/>
      <c r="G117" s="117"/>
      <c r="H117" s="117"/>
      <c r="I117" s="102"/>
      <c r="J117" s="102"/>
      <c r="K117" s="102"/>
    </row>
    <row r="118" spans="2:11">
      <c r="B118" s="101"/>
      <c r="C118" s="102"/>
      <c r="D118" s="117"/>
      <c r="E118" s="117"/>
      <c r="F118" s="117"/>
      <c r="G118" s="117"/>
      <c r="H118" s="117"/>
      <c r="I118" s="102"/>
      <c r="J118" s="102"/>
      <c r="K118" s="102"/>
    </row>
    <row r="119" spans="2:11">
      <c r="B119" s="101"/>
      <c r="C119" s="102"/>
      <c r="D119" s="117"/>
      <c r="E119" s="117"/>
      <c r="F119" s="117"/>
      <c r="G119" s="117"/>
      <c r="H119" s="117"/>
      <c r="I119" s="102"/>
      <c r="J119" s="102"/>
      <c r="K119" s="102"/>
    </row>
    <row r="120" spans="2:11">
      <c r="B120" s="101"/>
      <c r="C120" s="102"/>
      <c r="D120" s="117"/>
      <c r="E120" s="117"/>
      <c r="F120" s="117"/>
      <c r="G120" s="117"/>
      <c r="H120" s="117"/>
      <c r="I120" s="102"/>
      <c r="J120" s="102"/>
      <c r="K120" s="102"/>
    </row>
    <row r="121" spans="2:11">
      <c r="B121" s="101"/>
      <c r="C121" s="102"/>
      <c r="D121" s="117"/>
      <c r="E121" s="117"/>
      <c r="F121" s="117"/>
      <c r="G121" s="117"/>
      <c r="H121" s="117"/>
      <c r="I121" s="102"/>
      <c r="J121" s="102"/>
      <c r="K121" s="102"/>
    </row>
    <row r="122" spans="2:11">
      <c r="B122" s="101"/>
      <c r="C122" s="102"/>
      <c r="D122" s="117"/>
      <c r="E122" s="117"/>
      <c r="F122" s="117"/>
      <c r="G122" s="117"/>
      <c r="H122" s="117"/>
      <c r="I122" s="102"/>
      <c r="J122" s="102"/>
      <c r="K122" s="102"/>
    </row>
    <row r="123" spans="2:11">
      <c r="B123" s="101"/>
      <c r="C123" s="102"/>
      <c r="D123" s="117"/>
      <c r="E123" s="117"/>
      <c r="F123" s="117"/>
      <c r="G123" s="117"/>
      <c r="H123" s="117"/>
      <c r="I123" s="102"/>
      <c r="J123" s="102"/>
      <c r="K123" s="102"/>
    </row>
    <row r="124" spans="2:11">
      <c r="B124" s="101"/>
      <c r="C124" s="102"/>
      <c r="D124" s="117"/>
      <c r="E124" s="117"/>
      <c r="F124" s="117"/>
      <c r="G124" s="117"/>
      <c r="H124" s="117"/>
      <c r="I124" s="102"/>
      <c r="J124" s="102"/>
      <c r="K124" s="102"/>
    </row>
    <row r="125" spans="2:11">
      <c r="B125" s="101"/>
      <c r="C125" s="102"/>
      <c r="D125" s="117"/>
      <c r="E125" s="117"/>
      <c r="F125" s="117"/>
      <c r="G125" s="117"/>
      <c r="H125" s="117"/>
      <c r="I125" s="102"/>
      <c r="J125" s="102"/>
      <c r="K125" s="102"/>
    </row>
    <row r="126" spans="2:11">
      <c r="B126" s="101"/>
      <c r="C126" s="102"/>
      <c r="D126" s="117"/>
      <c r="E126" s="117"/>
      <c r="F126" s="117"/>
      <c r="G126" s="117"/>
      <c r="H126" s="117"/>
      <c r="I126" s="102"/>
      <c r="J126" s="102"/>
      <c r="K126" s="102"/>
    </row>
    <row r="127" spans="2:11">
      <c r="B127" s="101"/>
      <c r="C127" s="102"/>
      <c r="D127" s="117"/>
      <c r="E127" s="117"/>
      <c r="F127" s="117"/>
      <c r="G127" s="117"/>
      <c r="H127" s="117"/>
      <c r="I127" s="102"/>
      <c r="J127" s="102"/>
      <c r="K127" s="102"/>
    </row>
    <row r="128" spans="2:11">
      <c r="B128" s="101"/>
      <c r="C128" s="102"/>
      <c r="D128" s="117"/>
      <c r="E128" s="117"/>
      <c r="F128" s="117"/>
      <c r="G128" s="117"/>
      <c r="H128" s="117"/>
      <c r="I128" s="102"/>
      <c r="J128" s="102"/>
      <c r="K128" s="102"/>
    </row>
    <row r="129" spans="2:11">
      <c r="B129" s="101"/>
      <c r="C129" s="102"/>
      <c r="D129" s="117"/>
      <c r="E129" s="117"/>
      <c r="F129" s="117"/>
      <c r="G129" s="117"/>
      <c r="H129" s="117"/>
      <c r="I129" s="102"/>
      <c r="J129" s="102"/>
      <c r="K129" s="102"/>
    </row>
    <row r="130" spans="2:11">
      <c r="B130" s="101"/>
      <c r="C130" s="102"/>
      <c r="D130" s="117"/>
      <c r="E130" s="117"/>
      <c r="F130" s="117"/>
      <c r="G130" s="117"/>
      <c r="H130" s="117"/>
      <c r="I130" s="102"/>
      <c r="J130" s="102"/>
      <c r="K130" s="102"/>
    </row>
    <row r="131" spans="2:11">
      <c r="B131" s="101"/>
      <c r="C131" s="102"/>
      <c r="D131" s="117"/>
      <c r="E131" s="117"/>
      <c r="F131" s="117"/>
      <c r="G131" s="117"/>
      <c r="H131" s="117"/>
      <c r="I131" s="102"/>
      <c r="J131" s="102"/>
      <c r="K131" s="102"/>
    </row>
    <row r="132" spans="2:11">
      <c r="B132" s="101"/>
      <c r="C132" s="102"/>
      <c r="D132" s="117"/>
      <c r="E132" s="117"/>
      <c r="F132" s="117"/>
      <c r="G132" s="117"/>
      <c r="H132" s="117"/>
      <c r="I132" s="102"/>
      <c r="J132" s="102"/>
      <c r="K132" s="102"/>
    </row>
    <row r="133" spans="2:11">
      <c r="B133" s="101"/>
      <c r="C133" s="102"/>
      <c r="D133" s="117"/>
      <c r="E133" s="117"/>
      <c r="F133" s="117"/>
      <c r="G133" s="117"/>
      <c r="H133" s="117"/>
      <c r="I133" s="102"/>
      <c r="J133" s="102"/>
      <c r="K133" s="102"/>
    </row>
    <row r="134" spans="2:11">
      <c r="B134" s="101"/>
      <c r="C134" s="102"/>
      <c r="D134" s="117"/>
      <c r="E134" s="117"/>
      <c r="F134" s="117"/>
      <c r="G134" s="117"/>
      <c r="H134" s="117"/>
      <c r="I134" s="102"/>
      <c r="J134" s="102"/>
      <c r="K134" s="102"/>
    </row>
    <row r="135" spans="2:11">
      <c r="B135" s="101"/>
      <c r="C135" s="102"/>
      <c r="D135" s="117"/>
      <c r="E135" s="117"/>
      <c r="F135" s="117"/>
      <c r="G135" s="117"/>
      <c r="H135" s="117"/>
      <c r="I135" s="102"/>
      <c r="J135" s="102"/>
      <c r="K135" s="102"/>
    </row>
    <row r="136" spans="2:11">
      <c r="B136" s="101"/>
      <c r="C136" s="102"/>
      <c r="D136" s="117"/>
      <c r="E136" s="117"/>
      <c r="F136" s="117"/>
      <c r="G136" s="117"/>
      <c r="H136" s="117"/>
      <c r="I136" s="102"/>
      <c r="J136" s="102"/>
      <c r="K136" s="102"/>
    </row>
    <row r="137" spans="2:11">
      <c r="B137" s="101"/>
      <c r="C137" s="102"/>
      <c r="D137" s="117"/>
      <c r="E137" s="117"/>
      <c r="F137" s="117"/>
      <c r="G137" s="117"/>
      <c r="H137" s="117"/>
      <c r="I137" s="102"/>
      <c r="J137" s="102"/>
      <c r="K137" s="102"/>
    </row>
    <row r="138" spans="2:11">
      <c r="B138" s="101"/>
      <c r="C138" s="102"/>
      <c r="D138" s="117"/>
      <c r="E138" s="117"/>
      <c r="F138" s="117"/>
      <c r="G138" s="117"/>
      <c r="H138" s="117"/>
      <c r="I138" s="102"/>
      <c r="J138" s="102"/>
      <c r="K138" s="102"/>
    </row>
    <row r="139" spans="2:11">
      <c r="B139" s="101"/>
      <c r="C139" s="102"/>
      <c r="D139" s="117"/>
      <c r="E139" s="117"/>
      <c r="F139" s="117"/>
      <c r="G139" s="117"/>
      <c r="H139" s="117"/>
      <c r="I139" s="102"/>
      <c r="J139" s="102"/>
      <c r="K139" s="102"/>
    </row>
    <row r="140" spans="2:11">
      <c r="B140" s="101"/>
      <c r="C140" s="102"/>
      <c r="D140" s="117"/>
      <c r="E140" s="117"/>
      <c r="F140" s="117"/>
      <c r="G140" s="117"/>
      <c r="H140" s="117"/>
      <c r="I140" s="102"/>
      <c r="J140" s="102"/>
      <c r="K140" s="102"/>
    </row>
    <row r="141" spans="2:11">
      <c r="B141" s="101"/>
      <c r="C141" s="102"/>
      <c r="D141" s="117"/>
      <c r="E141" s="117"/>
      <c r="F141" s="117"/>
      <c r="G141" s="117"/>
      <c r="H141" s="117"/>
      <c r="I141" s="102"/>
      <c r="J141" s="102"/>
      <c r="K141" s="102"/>
    </row>
    <row r="142" spans="2:11">
      <c r="B142" s="101"/>
      <c r="C142" s="102"/>
      <c r="D142" s="117"/>
      <c r="E142" s="117"/>
      <c r="F142" s="117"/>
      <c r="G142" s="117"/>
      <c r="H142" s="117"/>
      <c r="I142" s="102"/>
      <c r="J142" s="102"/>
      <c r="K142" s="102"/>
    </row>
    <row r="143" spans="2:11">
      <c r="B143" s="101"/>
      <c r="C143" s="102"/>
      <c r="D143" s="117"/>
      <c r="E143" s="117"/>
      <c r="F143" s="117"/>
      <c r="G143" s="117"/>
      <c r="H143" s="117"/>
      <c r="I143" s="102"/>
      <c r="J143" s="102"/>
      <c r="K143" s="102"/>
    </row>
    <row r="144" spans="2:11">
      <c r="B144" s="101"/>
      <c r="C144" s="102"/>
      <c r="D144" s="117"/>
      <c r="E144" s="117"/>
      <c r="F144" s="117"/>
      <c r="G144" s="117"/>
      <c r="H144" s="117"/>
      <c r="I144" s="102"/>
      <c r="J144" s="102"/>
      <c r="K144" s="102"/>
    </row>
    <row r="145" spans="2:11">
      <c r="B145" s="101"/>
      <c r="C145" s="102"/>
      <c r="D145" s="117"/>
      <c r="E145" s="117"/>
      <c r="F145" s="117"/>
      <c r="G145" s="117"/>
      <c r="H145" s="117"/>
      <c r="I145" s="102"/>
      <c r="J145" s="102"/>
      <c r="K145" s="102"/>
    </row>
    <row r="146" spans="2:11">
      <c r="B146" s="101"/>
      <c r="C146" s="102"/>
      <c r="D146" s="117"/>
      <c r="E146" s="117"/>
      <c r="F146" s="117"/>
      <c r="G146" s="117"/>
      <c r="H146" s="117"/>
      <c r="I146" s="102"/>
      <c r="J146" s="102"/>
      <c r="K146" s="102"/>
    </row>
    <row r="147" spans="2:11">
      <c r="B147" s="101"/>
      <c r="C147" s="102"/>
      <c r="D147" s="117"/>
      <c r="E147" s="117"/>
      <c r="F147" s="117"/>
      <c r="G147" s="117"/>
      <c r="H147" s="117"/>
      <c r="I147" s="102"/>
      <c r="J147" s="102"/>
      <c r="K147" s="102"/>
    </row>
    <row r="148" spans="2:11">
      <c r="B148" s="101"/>
      <c r="C148" s="102"/>
      <c r="D148" s="117"/>
      <c r="E148" s="117"/>
      <c r="F148" s="117"/>
      <c r="G148" s="117"/>
      <c r="H148" s="117"/>
      <c r="I148" s="102"/>
      <c r="J148" s="102"/>
      <c r="K148" s="102"/>
    </row>
    <row r="149" spans="2:11">
      <c r="B149" s="101"/>
      <c r="C149" s="102"/>
      <c r="D149" s="117"/>
      <c r="E149" s="117"/>
      <c r="F149" s="117"/>
      <c r="G149" s="117"/>
      <c r="H149" s="117"/>
      <c r="I149" s="102"/>
      <c r="J149" s="102"/>
      <c r="K149" s="102"/>
    </row>
    <row r="150" spans="2:11">
      <c r="B150" s="101"/>
      <c r="C150" s="102"/>
      <c r="D150" s="117"/>
      <c r="E150" s="117"/>
      <c r="F150" s="117"/>
      <c r="G150" s="117"/>
      <c r="H150" s="117"/>
      <c r="I150" s="102"/>
      <c r="J150" s="102"/>
      <c r="K150" s="102"/>
    </row>
    <row r="151" spans="2:11">
      <c r="B151" s="101"/>
      <c r="C151" s="102"/>
      <c r="D151" s="117"/>
      <c r="E151" s="117"/>
      <c r="F151" s="117"/>
      <c r="G151" s="117"/>
      <c r="H151" s="117"/>
      <c r="I151" s="102"/>
      <c r="J151" s="102"/>
      <c r="K151" s="102"/>
    </row>
    <row r="152" spans="2:11">
      <c r="B152" s="101"/>
      <c r="C152" s="102"/>
      <c r="D152" s="117"/>
      <c r="E152" s="117"/>
      <c r="F152" s="117"/>
      <c r="G152" s="117"/>
      <c r="H152" s="117"/>
      <c r="I152" s="102"/>
      <c r="J152" s="102"/>
      <c r="K152" s="102"/>
    </row>
    <row r="153" spans="2:11">
      <c r="B153" s="101"/>
      <c r="C153" s="102"/>
      <c r="D153" s="117"/>
      <c r="E153" s="117"/>
      <c r="F153" s="117"/>
      <c r="G153" s="117"/>
      <c r="H153" s="117"/>
      <c r="I153" s="102"/>
      <c r="J153" s="102"/>
      <c r="K153" s="102"/>
    </row>
    <row r="154" spans="2:11">
      <c r="B154" s="101"/>
      <c r="C154" s="102"/>
      <c r="D154" s="117"/>
      <c r="E154" s="117"/>
      <c r="F154" s="117"/>
      <c r="G154" s="117"/>
      <c r="H154" s="117"/>
      <c r="I154" s="102"/>
      <c r="J154" s="102"/>
      <c r="K154" s="102"/>
    </row>
    <row r="155" spans="2:11">
      <c r="B155" s="101"/>
      <c r="C155" s="102"/>
      <c r="D155" s="117"/>
      <c r="E155" s="117"/>
      <c r="F155" s="117"/>
      <c r="G155" s="117"/>
      <c r="H155" s="117"/>
      <c r="I155" s="102"/>
      <c r="J155" s="102"/>
      <c r="K155" s="102"/>
    </row>
    <row r="156" spans="2:11">
      <c r="B156" s="101"/>
      <c r="C156" s="102"/>
      <c r="D156" s="117"/>
      <c r="E156" s="117"/>
      <c r="F156" s="117"/>
      <c r="G156" s="117"/>
      <c r="H156" s="117"/>
      <c r="I156" s="102"/>
      <c r="J156" s="102"/>
      <c r="K156" s="102"/>
    </row>
    <row r="157" spans="2:11">
      <c r="B157" s="101"/>
      <c r="C157" s="102"/>
      <c r="D157" s="117"/>
      <c r="E157" s="117"/>
      <c r="F157" s="117"/>
      <c r="G157" s="117"/>
      <c r="H157" s="117"/>
      <c r="I157" s="102"/>
      <c r="J157" s="102"/>
      <c r="K157" s="102"/>
    </row>
    <row r="158" spans="2:11">
      <c r="B158" s="101"/>
      <c r="C158" s="102"/>
      <c r="D158" s="117"/>
      <c r="E158" s="117"/>
      <c r="F158" s="117"/>
      <c r="G158" s="117"/>
      <c r="H158" s="117"/>
      <c r="I158" s="102"/>
      <c r="J158" s="102"/>
      <c r="K158" s="102"/>
    </row>
    <row r="159" spans="2:11">
      <c r="B159" s="101"/>
      <c r="C159" s="102"/>
      <c r="D159" s="117"/>
      <c r="E159" s="117"/>
      <c r="F159" s="117"/>
      <c r="G159" s="117"/>
      <c r="H159" s="117"/>
      <c r="I159" s="102"/>
      <c r="J159" s="102"/>
      <c r="K159" s="102"/>
    </row>
    <row r="160" spans="2:11">
      <c r="B160" s="101"/>
      <c r="C160" s="102"/>
      <c r="D160" s="117"/>
      <c r="E160" s="117"/>
      <c r="F160" s="117"/>
      <c r="G160" s="117"/>
      <c r="H160" s="117"/>
      <c r="I160" s="102"/>
      <c r="J160" s="102"/>
      <c r="K160" s="102"/>
    </row>
    <row r="161" spans="2:11">
      <c r="B161" s="101"/>
      <c r="C161" s="102"/>
      <c r="D161" s="117"/>
      <c r="E161" s="117"/>
      <c r="F161" s="117"/>
      <c r="G161" s="117"/>
      <c r="H161" s="117"/>
      <c r="I161" s="102"/>
      <c r="J161" s="102"/>
      <c r="K161" s="102"/>
    </row>
    <row r="162" spans="2:11">
      <c r="B162" s="101"/>
      <c r="C162" s="102"/>
      <c r="D162" s="117"/>
      <c r="E162" s="117"/>
      <c r="F162" s="117"/>
      <c r="G162" s="117"/>
      <c r="H162" s="117"/>
      <c r="I162" s="102"/>
      <c r="J162" s="102"/>
      <c r="K162" s="102"/>
    </row>
    <row r="163" spans="2:11">
      <c r="B163" s="101"/>
      <c r="C163" s="102"/>
      <c r="D163" s="117"/>
      <c r="E163" s="117"/>
      <c r="F163" s="117"/>
      <c r="G163" s="117"/>
      <c r="H163" s="117"/>
      <c r="I163" s="102"/>
      <c r="J163" s="102"/>
      <c r="K163" s="102"/>
    </row>
    <row r="164" spans="2:11">
      <c r="B164" s="101"/>
      <c r="C164" s="102"/>
      <c r="D164" s="117"/>
      <c r="E164" s="117"/>
      <c r="F164" s="117"/>
      <c r="G164" s="117"/>
      <c r="H164" s="117"/>
      <c r="I164" s="102"/>
      <c r="J164" s="102"/>
      <c r="K164" s="102"/>
    </row>
    <row r="165" spans="2:11">
      <c r="B165" s="101"/>
      <c r="C165" s="102"/>
      <c r="D165" s="117"/>
      <c r="E165" s="117"/>
      <c r="F165" s="117"/>
      <c r="G165" s="117"/>
      <c r="H165" s="117"/>
      <c r="I165" s="102"/>
      <c r="J165" s="102"/>
      <c r="K165" s="102"/>
    </row>
    <row r="166" spans="2:11">
      <c r="B166" s="101"/>
      <c r="C166" s="102"/>
      <c r="D166" s="117"/>
      <c r="E166" s="117"/>
      <c r="F166" s="117"/>
      <c r="G166" s="117"/>
      <c r="H166" s="117"/>
      <c r="I166" s="102"/>
      <c r="J166" s="102"/>
      <c r="K166" s="102"/>
    </row>
    <row r="167" spans="2:11">
      <c r="B167" s="101"/>
      <c r="C167" s="102"/>
      <c r="D167" s="117"/>
      <c r="E167" s="117"/>
      <c r="F167" s="117"/>
      <c r="G167" s="117"/>
      <c r="H167" s="117"/>
      <c r="I167" s="102"/>
      <c r="J167" s="102"/>
      <c r="K167" s="102"/>
    </row>
    <row r="168" spans="2:11">
      <c r="B168" s="101"/>
      <c r="C168" s="102"/>
      <c r="D168" s="117"/>
      <c r="E168" s="117"/>
      <c r="F168" s="117"/>
      <c r="G168" s="117"/>
      <c r="H168" s="117"/>
      <c r="I168" s="102"/>
      <c r="J168" s="102"/>
      <c r="K168" s="102"/>
    </row>
    <row r="169" spans="2:11">
      <c r="B169" s="101"/>
      <c r="C169" s="102"/>
      <c r="D169" s="117"/>
      <c r="E169" s="117"/>
      <c r="F169" s="117"/>
      <c r="G169" s="117"/>
      <c r="H169" s="117"/>
      <c r="I169" s="102"/>
      <c r="J169" s="102"/>
      <c r="K169" s="102"/>
    </row>
    <row r="170" spans="2:11">
      <c r="B170" s="101"/>
      <c r="C170" s="102"/>
      <c r="D170" s="117"/>
      <c r="E170" s="117"/>
      <c r="F170" s="117"/>
      <c r="G170" s="117"/>
      <c r="H170" s="117"/>
      <c r="I170" s="102"/>
      <c r="J170" s="102"/>
      <c r="K170" s="102"/>
    </row>
    <row r="171" spans="2:11">
      <c r="B171" s="101"/>
      <c r="C171" s="102"/>
      <c r="D171" s="117"/>
      <c r="E171" s="117"/>
      <c r="F171" s="117"/>
      <c r="G171" s="117"/>
      <c r="H171" s="117"/>
      <c r="I171" s="102"/>
      <c r="J171" s="102"/>
      <c r="K171" s="102"/>
    </row>
    <row r="172" spans="2:11">
      <c r="B172" s="101"/>
      <c r="C172" s="102"/>
      <c r="D172" s="117"/>
      <c r="E172" s="117"/>
      <c r="F172" s="117"/>
      <c r="G172" s="117"/>
      <c r="H172" s="117"/>
      <c r="I172" s="102"/>
      <c r="J172" s="102"/>
      <c r="K172" s="102"/>
    </row>
    <row r="173" spans="2:11">
      <c r="B173" s="101"/>
      <c r="C173" s="102"/>
      <c r="D173" s="117"/>
      <c r="E173" s="117"/>
      <c r="F173" s="117"/>
      <c r="G173" s="117"/>
      <c r="H173" s="117"/>
      <c r="I173" s="102"/>
      <c r="J173" s="102"/>
      <c r="K173" s="102"/>
    </row>
    <row r="174" spans="2:11">
      <c r="B174" s="101"/>
      <c r="C174" s="102"/>
      <c r="D174" s="117"/>
      <c r="E174" s="117"/>
      <c r="F174" s="117"/>
      <c r="G174" s="117"/>
      <c r="H174" s="117"/>
      <c r="I174" s="102"/>
      <c r="J174" s="102"/>
      <c r="K174" s="102"/>
    </row>
    <row r="175" spans="2:11">
      <c r="B175" s="101"/>
      <c r="C175" s="102"/>
      <c r="D175" s="117"/>
      <c r="E175" s="117"/>
      <c r="F175" s="117"/>
      <c r="G175" s="117"/>
      <c r="H175" s="117"/>
      <c r="I175" s="102"/>
      <c r="J175" s="102"/>
      <c r="K175" s="102"/>
    </row>
    <row r="176" spans="2:11">
      <c r="B176" s="101"/>
      <c r="C176" s="102"/>
      <c r="D176" s="117"/>
      <c r="E176" s="117"/>
      <c r="F176" s="117"/>
      <c r="G176" s="117"/>
      <c r="H176" s="117"/>
      <c r="I176" s="102"/>
      <c r="J176" s="102"/>
      <c r="K176" s="102"/>
    </row>
    <row r="177" spans="2:11">
      <c r="B177" s="101"/>
      <c r="C177" s="102"/>
      <c r="D177" s="117"/>
      <c r="E177" s="117"/>
      <c r="F177" s="117"/>
      <c r="G177" s="117"/>
      <c r="H177" s="117"/>
      <c r="I177" s="102"/>
      <c r="J177" s="102"/>
      <c r="K177" s="102"/>
    </row>
    <row r="178" spans="2:11">
      <c r="B178" s="101"/>
      <c r="C178" s="102"/>
      <c r="D178" s="117"/>
      <c r="E178" s="117"/>
      <c r="F178" s="117"/>
      <c r="G178" s="117"/>
      <c r="H178" s="117"/>
      <c r="I178" s="102"/>
      <c r="J178" s="102"/>
      <c r="K178" s="102"/>
    </row>
    <row r="179" spans="2:11">
      <c r="B179" s="101"/>
      <c r="C179" s="102"/>
      <c r="D179" s="117"/>
      <c r="E179" s="117"/>
      <c r="F179" s="117"/>
      <c r="G179" s="117"/>
      <c r="H179" s="117"/>
      <c r="I179" s="102"/>
      <c r="J179" s="102"/>
      <c r="K179" s="102"/>
    </row>
    <row r="180" spans="2:11">
      <c r="B180" s="101"/>
      <c r="C180" s="102"/>
      <c r="D180" s="117"/>
      <c r="E180" s="117"/>
      <c r="F180" s="117"/>
      <c r="G180" s="117"/>
      <c r="H180" s="117"/>
      <c r="I180" s="102"/>
      <c r="J180" s="102"/>
      <c r="K180" s="102"/>
    </row>
    <row r="181" spans="2:11">
      <c r="B181" s="101"/>
      <c r="C181" s="102"/>
      <c r="D181" s="117"/>
      <c r="E181" s="117"/>
      <c r="F181" s="117"/>
      <c r="G181" s="117"/>
      <c r="H181" s="117"/>
      <c r="I181" s="102"/>
      <c r="J181" s="102"/>
      <c r="K181" s="102"/>
    </row>
    <row r="182" spans="2:11">
      <c r="B182" s="101"/>
      <c r="C182" s="102"/>
      <c r="D182" s="117"/>
      <c r="E182" s="117"/>
      <c r="F182" s="117"/>
      <c r="G182" s="117"/>
      <c r="H182" s="117"/>
      <c r="I182" s="102"/>
      <c r="J182" s="102"/>
      <c r="K182" s="102"/>
    </row>
    <row r="183" spans="2:11">
      <c r="B183" s="101"/>
      <c r="C183" s="102"/>
      <c r="D183" s="117"/>
      <c r="E183" s="117"/>
      <c r="F183" s="117"/>
      <c r="G183" s="117"/>
      <c r="H183" s="117"/>
      <c r="I183" s="102"/>
      <c r="J183" s="102"/>
      <c r="K183" s="102"/>
    </row>
    <row r="184" spans="2:11">
      <c r="B184" s="101"/>
      <c r="C184" s="102"/>
      <c r="D184" s="117"/>
      <c r="E184" s="117"/>
      <c r="F184" s="117"/>
      <c r="G184" s="117"/>
      <c r="H184" s="117"/>
      <c r="I184" s="102"/>
      <c r="J184" s="102"/>
      <c r="K184" s="102"/>
    </row>
    <row r="185" spans="2:11">
      <c r="B185" s="101"/>
      <c r="C185" s="102"/>
      <c r="D185" s="117"/>
      <c r="E185" s="117"/>
      <c r="F185" s="117"/>
      <c r="G185" s="117"/>
      <c r="H185" s="117"/>
      <c r="I185" s="102"/>
      <c r="J185" s="102"/>
      <c r="K185" s="102"/>
    </row>
    <row r="186" spans="2:11">
      <c r="B186" s="101"/>
      <c r="C186" s="102"/>
      <c r="D186" s="117"/>
      <c r="E186" s="117"/>
      <c r="F186" s="117"/>
      <c r="G186" s="117"/>
      <c r="H186" s="117"/>
      <c r="I186" s="102"/>
      <c r="J186" s="102"/>
      <c r="K186" s="102"/>
    </row>
    <row r="187" spans="2:11">
      <c r="B187" s="101"/>
      <c r="C187" s="102"/>
      <c r="D187" s="117"/>
      <c r="E187" s="117"/>
      <c r="F187" s="117"/>
      <c r="G187" s="117"/>
      <c r="H187" s="117"/>
      <c r="I187" s="102"/>
      <c r="J187" s="102"/>
      <c r="K187" s="102"/>
    </row>
    <row r="188" spans="2:11">
      <c r="B188" s="101"/>
      <c r="C188" s="102"/>
      <c r="D188" s="117"/>
      <c r="E188" s="117"/>
      <c r="F188" s="117"/>
      <c r="G188" s="117"/>
      <c r="H188" s="117"/>
      <c r="I188" s="102"/>
      <c r="J188" s="102"/>
      <c r="K188" s="102"/>
    </row>
    <row r="189" spans="2:11">
      <c r="B189" s="101"/>
      <c r="C189" s="102"/>
      <c r="D189" s="117"/>
      <c r="E189" s="117"/>
      <c r="F189" s="117"/>
      <c r="G189" s="117"/>
      <c r="H189" s="117"/>
      <c r="I189" s="102"/>
      <c r="J189" s="102"/>
      <c r="K189" s="102"/>
    </row>
    <row r="190" spans="2:11">
      <c r="B190" s="101"/>
      <c r="C190" s="102"/>
      <c r="D190" s="117"/>
      <c r="E190" s="117"/>
      <c r="F190" s="117"/>
      <c r="G190" s="117"/>
      <c r="H190" s="117"/>
      <c r="I190" s="102"/>
      <c r="J190" s="102"/>
      <c r="K190" s="102"/>
    </row>
    <row r="191" spans="2:11">
      <c r="B191" s="101"/>
      <c r="C191" s="102"/>
      <c r="D191" s="117"/>
      <c r="E191" s="117"/>
      <c r="F191" s="117"/>
      <c r="G191" s="117"/>
      <c r="H191" s="117"/>
      <c r="I191" s="102"/>
      <c r="J191" s="102"/>
      <c r="K191" s="102"/>
    </row>
    <row r="192" spans="2:11">
      <c r="B192" s="101"/>
      <c r="C192" s="102"/>
      <c r="D192" s="117"/>
      <c r="E192" s="117"/>
      <c r="F192" s="117"/>
      <c r="G192" s="117"/>
      <c r="H192" s="117"/>
      <c r="I192" s="102"/>
      <c r="J192" s="102"/>
      <c r="K192" s="102"/>
    </row>
    <row r="193" spans="2:11">
      <c r="B193" s="101"/>
      <c r="C193" s="102"/>
      <c r="D193" s="117"/>
      <c r="E193" s="117"/>
      <c r="F193" s="117"/>
      <c r="G193" s="117"/>
      <c r="H193" s="117"/>
      <c r="I193" s="102"/>
      <c r="J193" s="102"/>
      <c r="K193" s="102"/>
    </row>
    <row r="194" spans="2:11">
      <c r="B194" s="101"/>
      <c r="C194" s="102"/>
      <c r="D194" s="117"/>
      <c r="E194" s="117"/>
      <c r="F194" s="117"/>
      <c r="G194" s="117"/>
      <c r="H194" s="117"/>
      <c r="I194" s="102"/>
      <c r="J194" s="102"/>
      <c r="K194" s="102"/>
    </row>
    <row r="195" spans="2:11">
      <c r="B195" s="101"/>
      <c r="C195" s="102"/>
      <c r="D195" s="117"/>
      <c r="E195" s="117"/>
      <c r="F195" s="117"/>
      <c r="G195" s="117"/>
      <c r="H195" s="117"/>
      <c r="I195" s="102"/>
      <c r="J195" s="102"/>
      <c r="K195" s="102"/>
    </row>
    <row r="196" spans="2:11">
      <c r="B196" s="101"/>
      <c r="C196" s="102"/>
      <c r="D196" s="117"/>
      <c r="E196" s="117"/>
      <c r="F196" s="117"/>
      <c r="G196" s="117"/>
      <c r="H196" s="117"/>
      <c r="I196" s="102"/>
      <c r="J196" s="102"/>
      <c r="K196" s="102"/>
    </row>
    <row r="197" spans="2:11">
      <c r="B197" s="101"/>
      <c r="C197" s="102"/>
      <c r="D197" s="117"/>
      <c r="E197" s="117"/>
      <c r="F197" s="117"/>
      <c r="G197" s="117"/>
      <c r="H197" s="117"/>
      <c r="I197" s="102"/>
      <c r="J197" s="102"/>
      <c r="K197" s="102"/>
    </row>
    <row r="198" spans="2:11">
      <c r="B198" s="101"/>
      <c r="C198" s="102"/>
      <c r="D198" s="117"/>
      <c r="E198" s="117"/>
      <c r="F198" s="117"/>
      <c r="G198" s="117"/>
      <c r="H198" s="117"/>
      <c r="I198" s="102"/>
      <c r="J198" s="102"/>
      <c r="K198" s="102"/>
    </row>
    <row r="199" spans="2:11">
      <c r="B199" s="101"/>
      <c r="C199" s="102"/>
      <c r="D199" s="117"/>
      <c r="E199" s="117"/>
      <c r="F199" s="117"/>
      <c r="G199" s="117"/>
      <c r="H199" s="117"/>
      <c r="I199" s="102"/>
      <c r="J199" s="102"/>
      <c r="K199" s="102"/>
    </row>
    <row r="200" spans="2:11">
      <c r="B200" s="101"/>
      <c r="C200" s="102"/>
      <c r="D200" s="117"/>
      <c r="E200" s="117"/>
      <c r="F200" s="117"/>
      <c r="G200" s="117"/>
      <c r="H200" s="117"/>
      <c r="I200" s="102"/>
      <c r="J200" s="102"/>
      <c r="K200" s="102"/>
    </row>
    <row r="201" spans="2:11">
      <c r="B201" s="101"/>
      <c r="C201" s="102"/>
      <c r="D201" s="117"/>
      <c r="E201" s="117"/>
      <c r="F201" s="117"/>
      <c r="G201" s="117"/>
      <c r="H201" s="117"/>
      <c r="I201" s="102"/>
      <c r="J201" s="102"/>
      <c r="K201" s="102"/>
    </row>
    <row r="202" spans="2:11">
      <c r="B202" s="101"/>
      <c r="C202" s="102"/>
      <c r="D202" s="117"/>
      <c r="E202" s="117"/>
      <c r="F202" s="117"/>
      <c r="G202" s="117"/>
      <c r="H202" s="117"/>
      <c r="I202" s="102"/>
      <c r="J202" s="102"/>
      <c r="K202" s="102"/>
    </row>
    <row r="203" spans="2:11">
      <c r="B203" s="101"/>
      <c r="C203" s="102"/>
      <c r="D203" s="117"/>
      <c r="E203" s="117"/>
      <c r="F203" s="117"/>
      <c r="G203" s="117"/>
      <c r="H203" s="117"/>
      <c r="I203" s="102"/>
      <c r="J203" s="102"/>
      <c r="K203" s="102"/>
    </row>
    <row r="204" spans="2:11">
      <c r="B204" s="101"/>
      <c r="C204" s="102"/>
      <c r="D204" s="117"/>
      <c r="E204" s="117"/>
      <c r="F204" s="117"/>
      <c r="G204" s="117"/>
      <c r="H204" s="117"/>
      <c r="I204" s="102"/>
      <c r="J204" s="102"/>
      <c r="K204" s="102"/>
    </row>
    <row r="205" spans="2:11">
      <c r="B205" s="101"/>
      <c r="C205" s="102"/>
      <c r="D205" s="117"/>
      <c r="E205" s="117"/>
      <c r="F205" s="117"/>
      <c r="G205" s="117"/>
      <c r="H205" s="117"/>
      <c r="I205" s="102"/>
      <c r="J205" s="102"/>
      <c r="K205" s="102"/>
    </row>
    <row r="206" spans="2:11">
      <c r="B206" s="101"/>
      <c r="C206" s="102"/>
      <c r="D206" s="117"/>
      <c r="E206" s="117"/>
      <c r="F206" s="117"/>
      <c r="G206" s="117"/>
      <c r="H206" s="117"/>
      <c r="I206" s="102"/>
      <c r="J206" s="102"/>
      <c r="K206" s="102"/>
    </row>
    <row r="207" spans="2:11">
      <c r="B207" s="101"/>
      <c r="C207" s="102"/>
      <c r="D207" s="117"/>
      <c r="E207" s="117"/>
      <c r="F207" s="117"/>
      <c r="G207" s="117"/>
      <c r="H207" s="117"/>
      <c r="I207" s="102"/>
      <c r="J207" s="102"/>
      <c r="K207" s="102"/>
    </row>
    <row r="208" spans="2:11">
      <c r="B208" s="101"/>
      <c r="C208" s="102"/>
      <c r="D208" s="117"/>
      <c r="E208" s="117"/>
      <c r="F208" s="117"/>
      <c r="G208" s="117"/>
      <c r="H208" s="117"/>
      <c r="I208" s="102"/>
      <c r="J208" s="102"/>
      <c r="K208" s="102"/>
    </row>
    <row r="209" spans="2:11">
      <c r="B209" s="101"/>
      <c r="C209" s="102"/>
      <c r="D209" s="117"/>
      <c r="E209" s="117"/>
      <c r="F209" s="117"/>
      <c r="G209" s="117"/>
      <c r="H209" s="117"/>
      <c r="I209" s="102"/>
      <c r="J209" s="102"/>
      <c r="K209" s="102"/>
    </row>
    <row r="210" spans="2:11">
      <c r="B210" s="101"/>
      <c r="C210" s="102"/>
      <c r="D210" s="117"/>
      <c r="E210" s="117"/>
      <c r="F210" s="117"/>
      <c r="G210" s="117"/>
      <c r="H210" s="117"/>
      <c r="I210" s="102"/>
      <c r="J210" s="102"/>
      <c r="K210" s="102"/>
    </row>
    <row r="211" spans="2:11">
      <c r="B211" s="101"/>
      <c r="C211" s="102"/>
      <c r="D211" s="117"/>
      <c r="E211" s="117"/>
      <c r="F211" s="117"/>
      <c r="G211" s="117"/>
      <c r="H211" s="117"/>
      <c r="I211" s="102"/>
      <c r="J211" s="102"/>
      <c r="K211" s="102"/>
    </row>
    <row r="212" spans="2:11">
      <c r="B212" s="101"/>
      <c r="C212" s="102"/>
      <c r="D212" s="117"/>
      <c r="E212" s="117"/>
      <c r="F212" s="117"/>
      <c r="G212" s="117"/>
      <c r="H212" s="117"/>
      <c r="I212" s="102"/>
      <c r="J212" s="102"/>
      <c r="K212" s="102"/>
    </row>
    <row r="213" spans="2:11">
      <c r="B213" s="101"/>
      <c r="C213" s="102"/>
      <c r="D213" s="117"/>
      <c r="E213" s="117"/>
      <c r="F213" s="117"/>
      <c r="G213" s="117"/>
      <c r="H213" s="117"/>
      <c r="I213" s="102"/>
      <c r="J213" s="102"/>
      <c r="K213" s="102"/>
    </row>
    <row r="214" spans="2:11">
      <c r="B214" s="101"/>
      <c r="C214" s="102"/>
      <c r="D214" s="117"/>
      <c r="E214" s="117"/>
      <c r="F214" s="117"/>
      <c r="G214" s="117"/>
      <c r="H214" s="117"/>
      <c r="I214" s="102"/>
      <c r="J214" s="102"/>
      <c r="K214" s="102"/>
    </row>
    <row r="215" spans="2:11">
      <c r="B215" s="101"/>
      <c r="C215" s="102"/>
      <c r="D215" s="117"/>
      <c r="E215" s="117"/>
      <c r="F215" s="117"/>
      <c r="G215" s="117"/>
      <c r="H215" s="117"/>
      <c r="I215" s="102"/>
      <c r="J215" s="102"/>
      <c r="K215" s="102"/>
    </row>
    <row r="216" spans="2:11">
      <c r="B216" s="101"/>
      <c r="C216" s="102"/>
      <c r="D216" s="117"/>
      <c r="E216" s="117"/>
      <c r="F216" s="117"/>
      <c r="G216" s="117"/>
      <c r="H216" s="117"/>
      <c r="I216" s="102"/>
      <c r="J216" s="102"/>
      <c r="K216" s="102"/>
    </row>
    <row r="217" spans="2:11">
      <c r="B217" s="101"/>
      <c r="C217" s="102"/>
      <c r="D217" s="117"/>
      <c r="E217" s="117"/>
      <c r="F217" s="117"/>
      <c r="G217" s="117"/>
      <c r="H217" s="117"/>
      <c r="I217" s="102"/>
      <c r="J217" s="102"/>
      <c r="K217" s="102"/>
    </row>
    <row r="218" spans="2:11">
      <c r="B218" s="101"/>
      <c r="C218" s="102"/>
      <c r="D218" s="117"/>
      <c r="E218" s="117"/>
      <c r="F218" s="117"/>
      <c r="G218" s="117"/>
      <c r="H218" s="117"/>
      <c r="I218" s="102"/>
      <c r="J218" s="102"/>
      <c r="K218" s="102"/>
    </row>
    <row r="219" spans="2:11">
      <c r="B219" s="101"/>
      <c r="C219" s="102"/>
      <c r="D219" s="117"/>
      <c r="E219" s="117"/>
      <c r="F219" s="117"/>
      <c r="G219" s="117"/>
      <c r="H219" s="117"/>
      <c r="I219" s="102"/>
      <c r="J219" s="102"/>
      <c r="K219" s="102"/>
    </row>
    <row r="220" spans="2:11">
      <c r="B220" s="101"/>
      <c r="C220" s="102"/>
      <c r="D220" s="117"/>
      <c r="E220" s="117"/>
      <c r="F220" s="117"/>
      <c r="G220" s="117"/>
      <c r="H220" s="117"/>
      <c r="I220" s="102"/>
      <c r="J220" s="102"/>
      <c r="K220" s="102"/>
    </row>
    <row r="221" spans="2:11">
      <c r="B221" s="101"/>
      <c r="C221" s="102"/>
      <c r="D221" s="117"/>
      <c r="E221" s="117"/>
      <c r="F221" s="117"/>
      <c r="G221" s="117"/>
      <c r="H221" s="117"/>
      <c r="I221" s="102"/>
      <c r="J221" s="102"/>
      <c r="K221" s="102"/>
    </row>
    <row r="222" spans="2:11">
      <c r="B222" s="101"/>
      <c r="C222" s="102"/>
      <c r="D222" s="117"/>
      <c r="E222" s="117"/>
      <c r="F222" s="117"/>
      <c r="G222" s="117"/>
      <c r="H222" s="117"/>
      <c r="I222" s="102"/>
      <c r="J222" s="102"/>
      <c r="K222" s="102"/>
    </row>
    <row r="223" spans="2:11">
      <c r="B223" s="101"/>
      <c r="C223" s="102"/>
      <c r="D223" s="117"/>
      <c r="E223" s="117"/>
      <c r="F223" s="117"/>
      <c r="G223" s="117"/>
      <c r="H223" s="117"/>
      <c r="I223" s="102"/>
      <c r="J223" s="102"/>
      <c r="K223" s="102"/>
    </row>
    <row r="224" spans="2:11">
      <c r="B224" s="101"/>
      <c r="C224" s="102"/>
      <c r="D224" s="117"/>
      <c r="E224" s="117"/>
      <c r="F224" s="117"/>
      <c r="G224" s="117"/>
      <c r="H224" s="117"/>
      <c r="I224" s="102"/>
      <c r="J224" s="102"/>
      <c r="K224" s="102"/>
    </row>
    <row r="225" spans="2:11">
      <c r="B225" s="101"/>
      <c r="C225" s="102"/>
      <c r="D225" s="117"/>
      <c r="E225" s="117"/>
      <c r="F225" s="117"/>
      <c r="G225" s="117"/>
      <c r="H225" s="117"/>
      <c r="I225" s="102"/>
      <c r="J225" s="102"/>
      <c r="K225" s="102"/>
    </row>
    <row r="226" spans="2:11">
      <c r="B226" s="101"/>
      <c r="C226" s="102"/>
      <c r="D226" s="117"/>
      <c r="E226" s="117"/>
      <c r="F226" s="117"/>
      <c r="G226" s="117"/>
      <c r="H226" s="117"/>
      <c r="I226" s="102"/>
      <c r="J226" s="102"/>
      <c r="K226" s="102"/>
    </row>
    <row r="227" spans="2:11">
      <c r="B227" s="101"/>
      <c r="C227" s="102"/>
      <c r="D227" s="117"/>
      <c r="E227" s="117"/>
      <c r="F227" s="117"/>
      <c r="G227" s="117"/>
      <c r="H227" s="117"/>
      <c r="I227" s="102"/>
      <c r="J227" s="102"/>
      <c r="K227" s="102"/>
    </row>
    <row r="228" spans="2:11">
      <c r="B228" s="101"/>
      <c r="C228" s="102"/>
      <c r="D228" s="117"/>
      <c r="E228" s="117"/>
      <c r="F228" s="117"/>
      <c r="G228" s="117"/>
      <c r="H228" s="117"/>
      <c r="I228" s="102"/>
      <c r="J228" s="102"/>
      <c r="K228" s="102"/>
    </row>
    <row r="229" spans="2:11">
      <c r="B229" s="101"/>
      <c r="C229" s="102"/>
      <c r="D229" s="117"/>
      <c r="E229" s="117"/>
      <c r="F229" s="117"/>
      <c r="G229" s="117"/>
      <c r="H229" s="117"/>
      <c r="I229" s="102"/>
      <c r="J229" s="102"/>
      <c r="K229" s="102"/>
    </row>
    <row r="230" spans="2:11">
      <c r="B230" s="101"/>
      <c r="C230" s="102"/>
      <c r="D230" s="117"/>
      <c r="E230" s="117"/>
      <c r="F230" s="117"/>
      <c r="G230" s="117"/>
      <c r="H230" s="117"/>
      <c r="I230" s="102"/>
      <c r="J230" s="102"/>
      <c r="K230" s="102"/>
    </row>
    <row r="231" spans="2:11">
      <c r="B231" s="101"/>
      <c r="C231" s="102"/>
      <c r="D231" s="117"/>
      <c r="E231" s="117"/>
      <c r="F231" s="117"/>
      <c r="G231" s="117"/>
      <c r="H231" s="117"/>
      <c r="I231" s="102"/>
      <c r="J231" s="102"/>
      <c r="K231" s="102"/>
    </row>
    <row r="232" spans="2:11">
      <c r="B232" s="101"/>
      <c r="C232" s="102"/>
      <c r="D232" s="117"/>
      <c r="E232" s="117"/>
      <c r="F232" s="117"/>
      <c r="G232" s="117"/>
      <c r="H232" s="117"/>
      <c r="I232" s="102"/>
      <c r="J232" s="102"/>
      <c r="K232" s="102"/>
    </row>
    <row r="233" spans="2:11">
      <c r="B233" s="101"/>
      <c r="C233" s="102"/>
      <c r="D233" s="117"/>
      <c r="E233" s="117"/>
      <c r="F233" s="117"/>
      <c r="G233" s="117"/>
      <c r="H233" s="117"/>
      <c r="I233" s="102"/>
      <c r="J233" s="102"/>
      <c r="K233" s="102"/>
    </row>
    <row r="234" spans="2:11">
      <c r="B234" s="101"/>
      <c r="C234" s="102"/>
      <c r="D234" s="117"/>
      <c r="E234" s="117"/>
      <c r="F234" s="117"/>
      <c r="G234" s="117"/>
      <c r="H234" s="117"/>
      <c r="I234" s="102"/>
      <c r="J234" s="102"/>
      <c r="K234" s="102"/>
    </row>
    <row r="235" spans="2:11">
      <c r="B235" s="101"/>
      <c r="C235" s="102"/>
      <c r="D235" s="117"/>
      <c r="E235" s="117"/>
      <c r="F235" s="117"/>
      <c r="G235" s="117"/>
      <c r="H235" s="117"/>
      <c r="I235" s="102"/>
      <c r="J235" s="102"/>
      <c r="K235" s="102"/>
    </row>
    <row r="236" spans="2:11">
      <c r="B236" s="101"/>
      <c r="C236" s="102"/>
      <c r="D236" s="117"/>
      <c r="E236" s="117"/>
      <c r="F236" s="117"/>
      <c r="G236" s="117"/>
      <c r="H236" s="117"/>
      <c r="I236" s="102"/>
      <c r="J236" s="102"/>
      <c r="K236" s="102"/>
    </row>
    <row r="237" spans="2:11">
      <c r="B237" s="101"/>
      <c r="C237" s="102"/>
      <c r="D237" s="117"/>
      <c r="E237" s="117"/>
      <c r="F237" s="117"/>
      <c r="G237" s="117"/>
      <c r="H237" s="117"/>
      <c r="I237" s="102"/>
      <c r="J237" s="102"/>
      <c r="K237" s="102"/>
    </row>
    <row r="238" spans="2:11">
      <c r="B238" s="101"/>
      <c r="C238" s="102"/>
      <c r="D238" s="117"/>
      <c r="E238" s="117"/>
      <c r="F238" s="117"/>
      <c r="G238" s="117"/>
      <c r="H238" s="117"/>
      <c r="I238" s="102"/>
      <c r="J238" s="102"/>
      <c r="K238" s="102"/>
    </row>
    <row r="239" spans="2:11">
      <c r="B239" s="101"/>
      <c r="C239" s="102"/>
      <c r="D239" s="117"/>
      <c r="E239" s="117"/>
      <c r="F239" s="117"/>
      <c r="G239" s="117"/>
      <c r="H239" s="117"/>
      <c r="I239" s="102"/>
      <c r="J239" s="102"/>
      <c r="K239" s="102"/>
    </row>
    <row r="240" spans="2:11">
      <c r="B240" s="101"/>
      <c r="C240" s="102"/>
      <c r="D240" s="117"/>
      <c r="E240" s="117"/>
      <c r="F240" s="117"/>
      <c r="G240" s="117"/>
      <c r="H240" s="117"/>
      <c r="I240" s="102"/>
      <c r="J240" s="102"/>
      <c r="K240" s="102"/>
    </row>
    <row r="241" spans="2:11">
      <c r="B241" s="101"/>
      <c r="C241" s="102"/>
      <c r="D241" s="117"/>
      <c r="E241" s="117"/>
      <c r="F241" s="117"/>
      <c r="G241" s="117"/>
      <c r="H241" s="117"/>
      <c r="I241" s="102"/>
      <c r="J241" s="102"/>
      <c r="K241" s="102"/>
    </row>
    <row r="242" spans="2:11">
      <c r="B242" s="101"/>
      <c r="C242" s="102"/>
      <c r="D242" s="117"/>
      <c r="E242" s="117"/>
      <c r="F242" s="117"/>
      <c r="G242" s="117"/>
      <c r="H242" s="117"/>
      <c r="I242" s="102"/>
      <c r="J242" s="102"/>
      <c r="K242" s="102"/>
    </row>
    <row r="243" spans="2:11">
      <c r="B243" s="101"/>
      <c r="C243" s="102"/>
      <c r="D243" s="117"/>
      <c r="E243" s="117"/>
      <c r="F243" s="117"/>
      <c r="G243" s="117"/>
      <c r="H243" s="117"/>
      <c r="I243" s="102"/>
      <c r="J243" s="102"/>
      <c r="K243" s="102"/>
    </row>
    <row r="244" spans="2:11">
      <c r="B244" s="101"/>
      <c r="C244" s="102"/>
      <c r="D244" s="117"/>
      <c r="E244" s="117"/>
      <c r="F244" s="117"/>
      <c r="G244" s="117"/>
      <c r="H244" s="117"/>
      <c r="I244" s="102"/>
      <c r="J244" s="102"/>
      <c r="K244" s="102"/>
    </row>
    <row r="245" spans="2:11">
      <c r="B245" s="101"/>
      <c r="C245" s="102"/>
      <c r="D245" s="117"/>
      <c r="E245" s="117"/>
      <c r="F245" s="117"/>
      <c r="G245" s="117"/>
      <c r="H245" s="117"/>
      <c r="I245" s="102"/>
      <c r="J245" s="102"/>
      <c r="K245" s="102"/>
    </row>
    <row r="246" spans="2:11">
      <c r="B246" s="101"/>
      <c r="C246" s="102"/>
      <c r="D246" s="117"/>
      <c r="E246" s="117"/>
      <c r="F246" s="117"/>
      <c r="G246" s="117"/>
      <c r="H246" s="117"/>
      <c r="I246" s="102"/>
      <c r="J246" s="102"/>
      <c r="K246" s="102"/>
    </row>
    <row r="247" spans="2:11">
      <c r="B247" s="101"/>
      <c r="C247" s="102"/>
      <c r="D247" s="117"/>
      <c r="E247" s="117"/>
      <c r="F247" s="117"/>
      <c r="G247" s="117"/>
      <c r="H247" s="117"/>
      <c r="I247" s="102"/>
      <c r="J247" s="102"/>
      <c r="K247" s="102"/>
    </row>
    <row r="248" spans="2:11">
      <c r="B248" s="101"/>
      <c r="C248" s="102"/>
      <c r="D248" s="117"/>
      <c r="E248" s="117"/>
      <c r="F248" s="117"/>
      <c r="G248" s="117"/>
      <c r="H248" s="117"/>
      <c r="I248" s="102"/>
      <c r="J248" s="102"/>
      <c r="K248" s="102"/>
    </row>
    <row r="249" spans="2:11">
      <c r="B249" s="101"/>
      <c r="C249" s="102"/>
      <c r="D249" s="117"/>
      <c r="E249" s="117"/>
      <c r="F249" s="117"/>
      <c r="G249" s="117"/>
      <c r="H249" s="117"/>
      <c r="I249" s="102"/>
      <c r="J249" s="102"/>
      <c r="K249" s="102"/>
    </row>
    <row r="250" spans="2:11">
      <c r="B250" s="101"/>
      <c r="C250" s="102"/>
      <c r="D250" s="117"/>
      <c r="E250" s="117"/>
      <c r="F250" s="117"/>
      <c r="G250" s="117"/>
      <c r="H250" s="117"/>
      <c r="I250" s="102"/>
      <c r="J250" s="102"/>
      <c r="K250" s="102"/>
    </row>
    <row r="251" spans="2:11">
      <c r="B251" s="101"/>
      <c r="C251" s="102"/>
      <c r="D251" s="117"/>
      <c r="E251" s="117"/>
      <c r="F251" s="117"/>
      <c r="G251" s="117"/>
      <c r="H251" s="117"/>
      <c r="I251" s="102"/>
      <c r="J251" s="102"/>
      <c r="K251" s="102"/>
    </row>
    <row r="252" spans="2:11">
      <c r="B252" s="101"/>
      <c r="C252" s="102"/>
      <c r="D252" s="117"/>
      <c r="E252" s="117"/>
      <c r="F252" s="117"/>
      <c r="G252" s="117"/>
      <c r="H252" s="117"/>
      <c r="I252" s="102"/>
      <c r="J252" s="102"/>
      <c r="K252" s="102"/>
    </row>
    <row r="253" spans="2:11">
      <c r="B253" s="101"/>
      <c r="C253" s="102"/>
      <c r="D253" s="117"/>
      <c r="E253" s="117"/>
      <c r="F253" s="117"/>
      <c r="G253" s="117"/>
      <c r="H253" s="117"/>
      <c r="I253" s="102"/>
      <c r="J253" s="102"/>
      <c r="K253" s="102"/>
    </row>
    <row r="254" spans="2:11">
      <c r="B254" s="101"/>
      <c r="C254" s="102"/>
      <c r="D254" s="117"/>
      <c r="E254" s="117"/>
      <c r="F254" s="117"/>
      <c r="G254" s="117"/>
      <c r="H254" s="117"/>
      <c r="I254" s="102"/>
      <c r="J254" s="102"/>
      <c r="K254" s="102"/>
    </row>
    <row r="255" spans="2:11">
      <c r="B255" s="101"/>
      <c r="C255" s="102"/>
      <c r="D255" s="117"/>
      <c r="E255" s="117"/>
      <c r="F255" s="117"/>
      <c r="G255" s="117"/>
      <c r="H255" s="117"/>
      <c r="I255" s="102"/>
      <c r="J255" s="102"/>
      <c r="K255" s="102"/>
    </row>
    <row r="256" spans="2:11">
      <c r="B256" s="101"/>
      <c r="C256" s="102"/>
      <c r="D256" s="117"/>
      <c r="E256" s="117"/>
      <c r="F256" s="117"/>
      <c r="G256" s="117"/>
      <c r="H256" s="117"/>
      <c r="I256" s="102"/>
      <c r="J256" s="102"/>
      <c r="K256" s="102"/>
    </row>
    <row r="257" spans="2:11">
      <c r="B257" s="101"/>
      <c r="C257" s="102"/>
      <c r="D257" s="117"/>
      <c r="E257" s="117"/>
      <c r="F257" s="117"/>
      <c r="G257" s="117"/>
      <c r="H257" s="117"/>
      <c r="I257" s="102"/>
      <c r="J257" s="102"/>
      <c r="K257" s="102"/>
    </row>
    <row r="258" spans="2:11">
      <c r="B258" s="101"/>
      <c r="C258" s="102"/>
      <c r="D258" s="117"/>
      <c r="E258" s="117"/>
      <c r="F258" s="117"/>
      <c r="G258" s="117"/>
      <c r="H258" s="117"/>
      <c r="I258" s="102"/>
      <c r="J258" s="102"/>
      <c r="K258" s="102"/>
    </row>
    <row r="259" spans="2:11">
      <c r="B259" s="101"/>
      <c r="C259" s="102"/>
      <c r="D259" s="117"/>
      <c r="E259" s="117"/>
      <c r="F259" s="117"/>
      <c r="G259" s="117"/>
      <c r="H259" s="117"/>
      <c r="I259" s="102"/>
      <c r="J259" s="102"/>
      <c r="K259" s="102"/>
    </row>
    <row r="260" spans="2:11">
      <c r="B260" s="101"/>
      <c r="C260" s="102"/>
      <c r="D260" s="117"/>
      <c r="E260" s="117"/>
      <c r="F260" s="117"/>
      <c r="G260" s="117"/>
      <c r="H260" s="117"/>
      <c r="I260" s="102"/>
      <c r="J260" s="102"/>
      <c r="K260" s="102"/>
    </row>
    <row r="261" spans="2:11">
      <c r="B261" s="101"/>
      <c r="C261" s="102"/>
      <c r="D261" s="117"/>
      <c r="E261" s="117"/>
      <c r="F261" s="117"/>
      <c r="G261" s="117"/>
      <c r="H261" s="117"/>
      <c r="I261" s="102"/>
      <c r="J261" s="102"/>
      <c r="K261" s="102"/>
    </row>
    <row r="262" spans="2:11">
      <c r="B262" s="101"/>
      <c r="C262" s="102"/>
      <c r="D262" s="117"/>
      <c r="E262" s="117"/>
      <c r="F262" s="117"/>
      <c r="G262" s="117"/>
      <c r="H262" s="117"/>
      <c r="I262" s="102"/>
      <c r="J262" s="102"/>
      <c r="K262" s="102"/>
    </row>
    <row r="263" spans="2:11">
      <c r="B263" s="101"/>
      <c r="C263" s="102"/>
      <c r="D263" s="117"/>
      <c r="E263" s="117"/>
      <c r="F263" s="117"/>
      <c r="G263" s="117"/>
      <c r="H263" s="117"/>
      <c r="I263" s="102"/>
      <c r="J263" s="102"/>
      <c r="K263" s="102"/>
    </row>
    <row r="264" spans="2:11">
      <c r="B264" s="101"/>
      <c r="C264" s="102"/>
      <c r="D264" s="117"/>
      <c r="E264" s="117"/>
      <c r="F264" s="117"/>
      <c r="G264" s="117"/>
      <c r="H264" s="117"/>
      <c r="I264" s="102"/>
      <c r="J264" s="102"/>
      <c r="K264" s="102"/>
    </row>
    <row r="265" spans="2:11">
      <c r="B265" s="101"/>
      <c r="C265" s="102"/>
      <c r="D265" s="117"/>
      <c r="E265" s="117"/>
      <c r="F265" s="117"/>
      <c r="G265" s="117"/>
      <c r="H265" s="117"/>
      <c r="I265" s="102"/>
      <c r="J265" s="102"/>
      <c r="K265" s="102"/>
    </row>
    <row r="266" spans="2:11">
      <c r="B266" s="101"/>
      <c r="C266" s="102"/>
      <c r="D266" s="117"/>
      <c r="E266" s="117"/>
      <c r="F266" s="117"/>
      <c r="G266" s="117"/>
      <c r="H266" s="117"/>
      <c r="I266" s="102"/>
      <c r="J266" s="102"/>
      <c r="K266" s="102"/>
    </row>
    <row r="267" spans="2:11">
      <c r="B267" s="101"/>
      <c r="C267" s="102"/>
      <c r="D267" s="117"/>
      <c r="E267" s="117"/>
      <c r="F267" s="117"/>
      <c r="G267" s="117"/>
      <c r="H267" s="117"/>
      <c r="I267" s="102"/>
      <c r="J267" s="102"/>
      <c r="K267" s="102"/>
    </row>
    <row r="268" spans="2:11">
      <c r="B268" s="101"/>
      <c r="C268" s="102"/>
      <c r="D268" s="117"/>
      <c r="E268" s="117"/>
      <c r="F268" s="117"/>
      <c r="G268" s="117"/>
      <c r="H268" s="117"/>
      <c r="I268" s="102"/>
      <c r="J268" s="102"/>
      <c r="K268" s="102"/>
    </row>
    <row r="269" spans="2:11">
      <c r="B269" s="101"/>
      <c r="C269" s="102"/>
      <c r="D269" s="117"/>
      <c r="E269" s="117"/>
      <c r="F269" s="117"/>
      <c r="G269" s="117"/>
      <c r="H269" s="117"/>
      <c r="I269" s="102"/>
      <c r="J269" s="102"/>
      <c r="K269" s="102"/>
    </row>
    <row r="270" spans="2:11">
      <c r="B270" s="101"/>
      <c r="C270" s="102"/>
      <c r="D270" s="117"/>
      <c r="E270" s="117"/>
      <c r="F270" s="117"/>
      <c r="G270" s="117"/>
      <c r="H270" s="117"/>
      <c r="I270" s="102"/>
      <c r="J270" s="102"/>
      <c r="K270" s="102"/>
    </row>
    <row r="271" spans="2:11">
      <c r="B271" s="101"/>
      <c r="C271" s="102"/>
      <c r="D271" s="117"/>
      <c r="E271" s="117"/>
      <c r="F271" s="117"/>
      <c r="G271" s="117"/>
      <c r="H271" s="117"/>
      <c r="I271" s="102"/>
      <c r="J271" s="102"/>
      <c r="K271" s="102"/>
    </row>
    <row r="272" spans="2:11">
      <c r="B272" s="101"/>
      <c r="C272" s="102"/>
      <c r="D272" s="117"/>
      <c r="E272" s="117"/>
      <c r="F272" s="117"/>
      <c r="G272" s="117"/>
      <c r="H272" s="117"/>
      <c r="I272" s="102"/>
      <c r="J272" s="102"/>
      <c r="K272" s="102"/>
    </row>
    <row r="273" spans="2:11">
      <c r="B273" s="101"/>
      <c r="C273" s="102"/>
      <c r="D273" s="117"/>
      <c r="E273" s="117"/>
      <c r="F273" s="117"/>
      <c r="G273" s="117"/>
      <c r="H273" s="117"/>
      <c r="I273" s="102"/>
      <c r="J273" s="102"/>
      <c r="K273" s="102"/>
    </row>
    <row r="274" spans="2:11">
      <c r="B274" s="101"/>
      <c r="C274" s="102"/>
      <c r="D274" s="117"/>
      <c r="E274" s="117"/>
      <c r="F274" s="117"/>
      <c r="G274" s="117"/>
      <c r="H274" s="117"/>
      <c r="I274" s="102"/>
      <c r="J274" s="102"/>
      <c r="K274" s="102"/>
    </row>
    <row r="275" spans="2:11">
      <c r="B275" s="101"/>
      <c r="C275" s="102"/>
      <c r="D275" s="117"/>
      <c r="E275" s="117"/>
      <c r="F275" s="117"/>
      <c r="G275" s="117"/>
      <c r="H275" s="117"/>
      <c r="I275" s="102"/>
      <c r="J275" s="102"/>
      <c r="K275" s="102"/>
    </row>
    <row r="276" spans="2:11">
      <c r="B276" s="101"/>
      <c r="C276" s="102"/>
      <c r="D276" s="117"/>
      <c r="E276" s="117"/>
      <c r="F276" s="117"/>
      <c r="G276" s="117"/>
      <c r="H276" s="117"/>
      <c r="I276" s="102"/>
      <c r="J276" s="102"/>
      <c r="K276" s="102"/>
    </row>
    <row r="277" spans="2:11">
      <c r="B277" s="101"/>
      <c r="C277" s="102"/>
      <c r="D277" s="117"/>
      <c r="E277" s="117"/>
      <c r="F277" s="117"/>
      <c r="G277" s="117"/>
      <c r="H277" s="117"/>
      <c r="I277" s="102"/>
      <c r="J277" s="102"/>
      <c r="K277" s="102"/>
    </row>
    <row r="278" spans="2:11">
      <c r="B278" s="101"/>
      <c r="C278" s="102"/>
      <c r="D278" s="117"/>
      <c r="E278" s="117"/>
      <c r="F278" s="117"/>
      <c r="G278" s="117"/>
      <c r="H278" s="117"/>
      <c r="I278" s="102"/>
      <c r="J278" s="102"/>
      <c r="K278" s="102"/>
    </row>
    <row r="279" spans="2:11">
      <c r="B279" s="101"/>
      <c r="C279" s="102"/>
      <c r="D279" s="117"/>
      <c r="E279" s="117"/>
      <c r="F279" s="117"/>
      <c r="G279" s="117"/>
      <c r="H279" s="117"/>
      <c r="I279" s="102"/>
      <c r="J279" s="102"/>
      <c r="K279" s="102"/>
    </row>
    <row r="280" spans="2:11">
      <c r="B280" s="101"/>
      <c r="C280" s="102"/>
      <c r="D280" s="117"/>
      <c r="E280" s="117"/>
      <c r="F280" s="117"/>
      <c r="G280" s="117"/>
      <c r="H280" s="117"/>
      <c r="I280" s="102"/>
      <c r="J280" s="102"/>
      <c r="K280" s="102"/>
    </row>
    <row r="281" spans="2:11">
      <c r="B281" s="101"/>
      <c r="C281" s="102"/>
      <c r="D281" s="117"/>
      <c r="E281" s="117"/>
      <c r="F281" s="117"/>
      <c r="G281" s="117"/>
      <c r="H281" s="117"/>
      <c r="I281" s="102"/>
      <c r="J281" s="102"/>
      <c r="K281" s="102"/>
    </row>
    <row r="282" spans="2:11">
      <c r="B282" s="101"/>
      <c r="C282" s="102"/>
      <c r="D282" s="117"/>
      <c r="E282" s="117"/>
      <c r="F282" s="117"/>
      <c r="G282" s="117"/>
      <c r="H282" s="117"/>
      <c r="I282" s="102"/>
      <c r="J282" s="102"/>
      <c r="K282" s="102"/>
    </row>
    <row r="283" spans="2:11">
      <c r="B283" s="101"/>
      <c r="C283" s="102"/>
      <c r="D283" s="117"/>
      <c r="E283" s="117"/>
      <c r="F283" s="117"/>
      <c r="G283" s="117"/>
      <c r="H283" s="117"/>
      <c r="I283" s="102"/>
      <c r="J283" s="102"/>
      <c r="K283" s="102"/>
    </row>
    <row r="284" spans="2:11">
      <c r="B284" s="101"/>
      <c r="C284" s="102"/>
      <c r="D284" s="117"/>
      <c r="E284" s="117"/>
      <c r="F284" s="117"/>
      <c r="G284" s="117"/>
      <c r="H284" s="117"/>
      <c r="I284" s="102"/>
      <c r="J284" s="102"/>
      <c r="K284" s="102"/>
    </row>
    <row r="285" spans="2:11">
      <c r="B285" s="101"/>
      <c r="C285" s="102"/>
      <c r="D285" s="117"/>
      <c r="E285" s="117"/>
      <c r="F285" s="117"/>
      <c r="G285" s="117"/>
      <c r="H285" s="117"/>
      <c r="I285" s="102"/>
      <c r="J285" s="102"/>
      <c r="K285" s="102"/>
    </row>
    <row r="286" spans="2:11">
      <c r="B286" s="101"/>
      <c r="C286" s="102"/>
      <c r="D286" s="117"/>
      <c r="E286" s="117"/>
      <c r="F286" s="117"/>
      <c r="G286" s="117"/>
      <c r="H286" s="117"/>
      <c r="I286" s="102"/>
      <c r="J286" s="102"/>
      <c r="K286" s="102"/>
    </row>
    <row r="287" spans="2:11">
      <c r="B287" s="101"/>
      <c r="C287" s="102"/>
      <c r="D287" s="117"/>
      <c r="E287" s="117"/>
      <c r="F287" s="117"/>
      <c r="G287" s="117"/>
      <c r="H287" s="117"/>
      <c r="I287" s="102"/>
      <c r="J287" s="102"/>
      <c r="K287" s="102"/>
    </row>
    <row r="288" spans="2:11">
      <c r="B288" s="101"/>
      <c r="C288" s="102"/>
      <c r="D288" s="117"/>
      <c r="E288" s="117"/>
      <c r="F288" s="117"/>
      <c r="G288" s="117"/>
      <c r="H288" s="117"/>
      <c r="I288" s="102"/>
      <c r="J288" s="102"/>
      <c r="K288" s="102"/>
    </row>
    <row r="289" spans="2:11">
      <c r="B289" s="101"/>
      <c r="C289" s="102"/>
      <c r="D289" s="117"/>
      <c r="E289" s="117"/>
      <c r="F289" s="117"/>
      <c r="G289" s="117"/>
      <c r="H289" s="117"/>
      <c r="I289" s="102"/>
      <c r="J289" s="102"/>
      <c r="K289" s="102"/>
    </row>
    <row r="290" spans="2:11">
      <c r="B290" s="101"/>
      <c r="C290" s="102"/>
      <c r="D290" s="117"/>
      <c r="E290" s="117"/>
      <c r="F290" s="117"/>
      <c r="G290" s="117"/>
      <c r="H290" s="117"/>
      <c r="I290" s="102"/>
      <c r="J290" s="102"/>
      <c r="K290" s="102"/>
    </row>
    <row r="291" spans="2:11">
      <c r="B291" s="101"/>
      <c r="C291" s="102"/>
      <c r="D291" s="117"/>
      <c r="E291" s="117"/>
      <c r="F291" s="117"/>
      <c r="G291" s="117"/>
      <c r="H291" s="117"/>
      <c r="I291" s="102"/>
      <c r="J291" s="102"/>
      <c r="K291" s="102"/>
    </row>
    <row r="292" spans="2:11">
      <c r="B292" s="101"/>
      <c r="C292" s="102"/>
      <c r="D292" s="117"/>
      <c r="E292" s="117"/>
      <c r="F292" s="117"/>
      <c r="G292" s="117"/>
      <c r="H292" s="117"/>
      <c r="I292" s="102"/>
      <c r="J292" s="102"/>
      <c r="K292" s="102"/>
    </row>
    <row r="293" spans="2:11">
      <c r="B293" s="101"/>
      <c r="C293" s="102"/>
      <c r="D293" s="117"/>
      <c r="E293" s="117"/>
      <c r="F293" s="117"/>
      <c r="G293" s="117"/>
      <c r="H293" s="117"/>
      <c r="I293" s="102"/>
      <c r="J293" s="102"/>
      <c r="K293" s="102"/>
    </row>
    <row r="294" spans="2:11">
      <c r="B294" s="101"/>
      <c r="C294" s="102"/>
      <c r="D294" s="117"/>
      <c r="E294" s="117"/>
      <c r="F294" s="117"/>
      <c r="G294" s="117"/>
      <c r="H294" s="117"/>
      <c r="I294" s="102"/>
      <c r="J294" s="102"/>
      <c r="K294" s="102"/>
    </row>
    <row r="295" spans="2:11">
      <c r="B295" s="101"/>
      <c r="C295" s="102"/>
      <c r="D295" s="117"/>
      <c r="E295" s="117"/>
      <c r="F295" s="117"/>
      <c r="G295" s="117"/>
      <c r="H295" s="117"/>
      <c r="I295" s="102"/>
      <c r="J295" s="102"/>
      <c r="K295" s="102"/>
    </row>
    <row r="296" spans="2:11">
      <c r="B296" s="101"/>
      <c r="C296" s="102"/>
      <c r="D296" s="117"/>
      <c r="E296" s="117"/>
      <c r="F296" s="117"/>
      <c r="G296" s="117"/>
      <c r="H296" s="117"/>
      <c r="I296" s="102"/>
      <c r="J296" s="102"/>
      <c r="K296" s="102"/>
    </row>
    <row r="297" spans="2:11">
      <c r="B297" s="101"/>
      <c r="C297" s="102"/>
      <c r="D297" s="117"/>
      <c r="E297" s="117"/>
      <c r="F297" s="117"/>
      <c r="G297" s="117"/>
      <c r="H297" s="117"/>
      <c r="I297" s="102"/>
      <c r="J297" s="102"/>
      <c r="K297" s="102"/>
    </row>
    <row r="298" spans="2:11">
      <c r="B298" s="101"/>
      <c r="C298" s="102"/>
      <c r="D298" s="117"/>
      <c r="E298" s="117"/>
      <c r="F298" s="117"/>
      <c r="G298" s="117"/>
      <c r="H298" s="117"/>
      <c r="I298" s="102"/>
      <c r="J298" s="102"/>
      <c r="K298" s="102"/>
    </row>
    <row r="299" spans="2:11">
      <c r="B299" s="101"/>
      <c r="C299" s="102"/>
      <c r="D299" s="117"/>
      <c r="E299" s="117"/>
      <c r="F299" s="117"/>
      <c r="G299" s="117"/>
      <c r="H299" s="117"/>
      <c r="I299" s="102"/>
      <c r="J299" s="102"/>
      <c r="K299" s="102"/>
    </row>
    <row r="300" spans="2:11">
      <c r="B300" s="101"/>
      <c r="C300" s="102"/>
      <c r="D300" s="117"/>
      <c r="E300" s="117"/>
      <c r="F300" s="117"/>
      <c r="G300" s="117"/>
      <c r="H300" s="117"/>
      <c r="I300" s="102"/>
      <c r="J300" s="102"/>
      <c r="K300" s="102"/>
    </row>
    <row r="301" spans="2:11">
      <c r="B301" s="101"/>
      <c r="C301" s="102"/>
      <c r="D301" s="117"/>
      <c r="E301" s="117"/>
      <c r="F301" s="117"/>
      <c r="G301" s="117"/>
      <c r="H301" s="117"/>
      <c r="I301" s="102"/>
      <c r="J301" s="102"/>
      <c r="K301" s="102"/>
    </row>
    <row r="302" spans="2:11">
      <c r="B302" s="101"/>
      <c r="C302" s="102"/>
      <c r="D302" s="117"/>
      <c r="E302" s="117"/>
      <c r="F302" s="117"/>
      <c r="G302" s="117"/>
      <c r="H302" s="117"/>
      <c r="I302" s="102"/>
      <c r="J302" s="102"/>
      <c r="K302" s="102"/>
    </row>
    <row r="303" spans="2:11">
      <c r="B303" s="101"/>
      <c r="C303" s="102"/>
      <c r="D303" s="117"/>
      <c r="E303" s="117"/>
      <c r="F303" s="117"/>
      <c r="G303" s="117"/>
      <c r="H303" s="117"/>
      <c r="I303" s="102"/>
      <c r="J303" s="102"/>
      <c r="K303" s="102"/>
    </row>
    <row r="304" spans="2:11">
      <c r="D304" s="3"/>
      <c r="E304" s="3"/>
      <c r="F304" s="3"/>
      <c r="G304" s="3"/>
      <c r="H304" s="3"/>
    </row>
    <row r="305" spans="4:8">
      <c r="D305" s="3"/>
      <c r="E305" s="3"/>
      <c r="F305" s="3"/>
      <c r="G305" s="3"/>
      <c r="H305" s="3"/>
    </row>
    <row r="306" spans="4:8">
      <c r="D306" s="3"/>
      <c r="E306" s="3"/>
      <c r="F306" s="3"/>
      <c r="G306" s="3"/>
      <c r="H306" s="3"/>
    </row>
    <row r="307" spans="4:8">
      <c r="D307" s="3"/>
      <c r="E307" s="3"/>
      <c r="F307" s="3"/>
      <c r="G307" s="3"/>
      <c r="H307" s="3"/>
    </row>
    <row r="308" spans="4:8">
      <c r="D308" s="3"/>
      <c r="E308" s="3"/>
      <c r="F308" s="3"/>
      <c r="G308" s="3"/>
      <c r="H308" s="3"/>
    </row>
    <row r="309" spans="4:8">
      <c r="D309" s="3"/>
      <c r="E309" s="3"/>
      <c r="F309" s="3"/>
      <c r="G309" s="3"/>
      <c r="H309" s="3"/>
    </row>
    <row r="310" spans="4:8">
      <c r="D310" s="3"/>
      <c r="E310" s="3"/>
      <c r="F310" s="3"/>
      <c r="G310" s="3"/>
      <c r="H310" s="3"/>
    </row>
    <row r="311" spans="4:8">
      <c r="D311" s="3"/>
      <c r="E311" s="3"/>
      <c r="F311" s="3"/>
      <c r="G311" s="3"/>
      <c r="H311" s="3"/>
    </row>
    <row r="312" spans="4:8">
      <c r="D312" s="3"/>
      <c r="E312" s="3"/>
      <c r="F312" s="3"/>
      <c r="G312" s="3"/>
      <c r="H312" s="3"/>
    </row>
    <row r="313" spans="4:8">
      <c r="D313" s="3"/>
      <c r="E313" s="3"/>
      <c r="F313" s="3"/>
      <c r="G313" s="3"/>
      <c r="H313" s="3"/>
    </row>
    <row r="314" spans="4:8">
      <c r="D314" s="3"/>
      <c r="E314" s="3"/>
      <c r="F314" s="3"/>
      <c r="G314" s="3"/>
      <c r="H314" s="3"/>
    </row>
    <row r="315" spans="4:8">
      <c r="D315" s="3"/>
      <c r="E315" s="3"/>
      <c r="F315" s="3"/>
      <c r="G315" s="3"/>
      <c r="H315" s="3"/>
    </row>
    <row r="316" spans="4:8">
      <c r="D316" s="3"/>
      <c r="E316" s="3"/>
      <c r="F316" s="3"/>
      <c r="G316" s="3"/>
      <c r="H316" s="3"/>
    </row>
    <row r="317" spans="4:8">
      <c r="D317" s="3"/>
      <c r="E317" s="3"/>
      <c r="F317" s="3"/>
      <c r="G317" s="3"/>
      <c r="H317" s="3"/>
    </row>
    <row r="318" spans="4:8">
      <c r="D318" s="3"/>
      <c r="E318" s="3"/>
      <c r="F318" s="3"/>
      <c r="G318" s="3"/>
      <c r="H318" s="3"/>
    </row>
    <row r="319" spans="4:8">
      <c r="D319" s="3"/>
      <c r="E319" s="3"/>
      <c r="F319" s="3"/>
      <c r="G319" s="3"/>
      <c r="H319" s="3"/>
    </row>
    <row r="320" spans="4:8">
      <c r="D320" s="3"/>
      <c r="E320" s="3"/>
      <c r="F320" s="3"/>
      <c r="G320" s="3"/>
      <c r="H320" s="3"/>
    </row>
    <row r="321" spans="4:8">
      <c r="D321" s="3"/>
      <c r="E321" s="3"/>
      <c r="F321" s="3"/>
      <c r="G321" s="3"/>
      <c r="H321" s="3"/>
    </row>
    <row r="322" spans="4:8">
      <c r="D322" s="3"/>
      <c r="E322" s="3"/>
      <c r="F322" s="3"/>
      <c r="G322" s="3"/>
      <c r="H322" s="3"/>
    </row>
    <row r="323" spans="4:8">
      <c r="D323" s="3"/>
      <c r="E323" s="3"/>
      <c r="F323" s="3"/>
      <c r="G323" s="3"/>
      <c r="H323" s="3"/>
    </row>
    <row r="324" spans="4:8">
      <c r="D324" s="3"/>
      <c r="E324" s="3"/>
      <c r="F324" s="3"/>
      <c r="G324" s="3"/>
      <c r="H324" s="3"/>
    </row>
    <row r="325" spans="4:8">
      <c r="D325" s="3"/>
      <c r="E325" s="3"/>
      <c r="F325" s="3"/>
      <c r="G325" s="3"/>
      <c r="H325" s="3"/>
    </row>
    <row r="326" spans="4:8">
      <c r="D326" s="3"/>
      <c r="E326" s="3"/>
      <c r="F326" s="3"/>
      <c r="G326" s="3"/>
      <c r="H326" s="3"/>
    </row>
    <row r="327" spans="4:8">
      <c r="D327" s="3"/>
      <c r="E327" s="3"/>
      <c r="F327" s="3"/>
      <c r="G327" s="3"/>
      <c r="H327" s="3"/>
    </row>
    <row r="328" spans="4:8">
      <c r="D328" s="3"/>
      <c r="E328" s="3"/>
      <c r="F328" s="3"/>
      <c r="G328" s="3"/>
      <c r="H328" s="3"/>
    </row>
    <row r="329" spans="4:8">
      <c r="D329" s="3"/>
      <c r="E329" s="3"/>
      <c r="F329" s="3"/>
      <c r="G329" s="3"/>
      <c r="H329" s="3"/>
    </row>
    <row r="330" spans="4:8">
      <c r="D330" s="3"/>
      <c r="E330" s="3"/>
      <c r="F330" s="3"/>
      <c r="G330" s="3"/>
      <c r="H330" s="3"/>
    </row>
    <row r="331" spans="4:8">
      <c r="D331" s="3"/>
      <c r="E331" s="3"/>
      <c r="F331" s="3"/>
      <c r="G331" s="3"/>
      <c r="H331" s="3"/>
    </row>
    <row r="332" spans="4:8">
      <c r="D332" s="3"/>
      <c r="E332" s="3"/>
      <c r="F332" s="3"/>
      <c r="G332" s="3"/>
      <c r="H332" s="3"/>
    </row>
    <row r="333" spans="4:8">
      <c r="D333" s="3"/>
      <c r="E333" s="3"/>
      <c r="F333" s="3"/>
      <c r="G333" s="3"/>
      <c r="H333" s="3"/>
    </row>
    <row r="334" spans="4:8">
      <c r="D334" s="3"/>
      <c r="E334" s="3"/>
      <c r="F334" s="3"/>
      <c r="G334" s="3"/>
      <c r="H334" s="3"/>
    </row>
    <row r="335" spans="4:8">
      <c r="D335" s="3"/>
      <c r="E335" s="3"/>
      <c r="F335" s="3"/>
      <c r="G335" s="3"/>
      <c r="H335" s="3"/>
    </row>
    <row r="336" spans="4:8">
      <c r="D336" s="3"/>
      <c r="E336" s="3"/>
      <c r="F336" s="3"/>
      <c r="G336" s="3"/>
      <c r="H336" s="3"/>
    </row>
    <row r="337" spans="4:8">
      <c r="D337" s="3"/>
      <c r="E337" s="3"/>
      <c r="F337" s="3"/>
      <c r="G337" s="3"/>
      <c r="H337" s="3"/>
    </row>
    <row r="338" spans="4:8">
      <c r="D338" s="3"/>
      <c r="E338" s="3"/>
      <c r="F338" s="3"/>
      <c r="G338" s="3"/>
      <c r="H338" s="3"/>
    </row>
    <row r="339" spans="4:8">
      <c r="D339" s="3"/>
      <c r="E339" s="3"/>
      <c r="F339" s="3"/>
      <c r="G339" s="3"/>
      <c r="H339" s="3"/>
    </row>
    <row r="340" spans="4:8">
      <c r="D340" s="3"/>
      <c r="E340" s="3"/>
      <c r="F340" s="3"/>
      <c r="G340" s="3"/>
      <c r="H340" s="3"/>
    </row>
    <row r="341" spans="4:8">
      <c r="D341" s="3"/>
      <c r="E341" s="3"/>
      <c r="F341" s="3"/>
      <c r="G341" s="3"/>
      <c r="H341" s="3"/>
    </row>
    <row r="342" spans="4:8">
      <c r="D342" s="3"/>
      <c r="E342" s="3"/>
      <c r="F342" s="3"/>
      <c r="G342" s="3"/>
      <c r="H342" s="3"/>
    </row>
    <row r="343" spans="4:8">
      <c r="D343" s="3"/>
      <c r="E343" s="3"/>
      <c r="F343" s="3"/>
      <c r="G343" s="3"/>
      <c r="H343" s="3"/>
    </row>
    <row r="344" spans="4:8">
      <c r="D344" s="3"/>
      <c r="E344" s="3"/>
      <c r="F344" s="3"/>
      <c r="G344" s="3"/>
      <c r="H344" s="3"/>
    </row>
    <row r="345" spans="4:8">
      <c r="D345" s="3"/>
      <c r="E345" s="3"/>
      <c r="F345" s="3"/>
      <c r="G345" s="3"/>
      <c r="H345" s="3"/>
    </row>
    <row r="346" spans="4:8">
      <c r="D346" s="3"/>
      <c r="E346" s="3"/>
      <c r="F346" s="3"/>
      <c r="G346" s="3"/>
      <c r="H346" s="3"/>
    </row>
    <row r="347" spans="4:8">
      <c r="D347" s="3"/>
      <c r="E347" s="3"/>
      <c r="F347" s="3"/>
      <c r="G347" s="3"/>
      <c r="H347" s="3"/>
    </row>
    <row r="348" spans="4:8">
      <c r="D348" s="3"/>
      <c r="E348" s="3"/>
      <c r="F348" s="3"/>
      <c r="G348" s="3"/>
      <c r="H348" s="3"/>
    </row>
    <row r="349" spans="4:8">
      <c r="D349" s="3"/>
      <c r="E349" s="3"/>
      <c r="F349" s="3"/>
      <c r="G349" s="3"/>
      <c r="H349" s="3"/>
    </row>
    <row r="350" spans="4:8">
      <c r="D350" s="3"/>
      <c r="E350" s="3"/>
      <c r="F350" s="3"/>
      <c r="G350" s="3"/>
      <c r="H350" s="3"/>
    </row>
    <row r="351" spans="4:8">
      <c r="D351" s="3"/>
      <c r="E351" s="3"/>
      <c r="F351" s="3"/>
      <c r="G351" s="3"/>
      <c r="H351" s="3"/>
    </row>
    <row r="352" spans="4:8">
      <c r="D352" s="3"/>
      <c r="E352" s="3"/>
      <c r="F352" s="3"/>
      <c r="G352" s="3"/>
      <c r="H352" s="3"/>
    </row>
    <row r="353" spans="4:8">
      <c r="D353" s="3"/>
      <c r="E353" s="3"/>
      <c r="F353" s="3"/>
      <c r="G353" s="3"/>
      <c r="H353" s="3"/>
    </row>
    <row r="354" spans="4:8">
      <c r="D354" s="3"/>
      <c r="E354" s="3"/>
      <c r="F354" s="3"/>
      <c r="G354" s="3"/>
      <c r="H354" s="3"/>
    </row>
    <row r="355" spans="4:8">
      <c r="D355" s="3"/>
      <c r="E355" s="3"/>
      <c r="F355" s="3"/>
      <c r="G355" s="3"/>
      <c r="H355" s="3"/>
    </row>
    <row r="356" spans="4:8">
      <c r="D356" s="3"/>
      <c r="E356" s="3"/>
      <c r="F356" s="3"/>
      <c r="G356" s="3"/>
      <c r="H356" s="3"/>
    </row>
    <row r="357" spans="4:8">
      <c r="D357" s="3"/>
      <c r="E357" s="3"/>
      <c r="F357" s="3"/>
      <c r="G357" s="3"/>
      <c r="H357" s="3"/>
    </row>
    <row r="358" spans="4:8">
      <c r="D358" s="3"/>
      <c r="E358" s="3"/>
      <c r="F358" s="3"/>
      <c r="G358" s="3"/>
      <c r="H358" s="3"/>
    </row>
    <row r="359" spans="4:8">
      <c r="D359" s="3"/>
      <c r="E359" s="3"/>
      <c r="F359" s="3"/>
      <c r="G359" s="3"/>
      <c r="H359" s="3"/>
    </row>
    <row r="360" spans="4:8">
      <c r="D360" s="3"/>
      <c r="E360" s="3"/>
      <c r="F360" s="3"/>
      <c r="G360" s="3"/>
      <c r="H360" s="3"/>
    </row>
    <row r="361" spans="4:8">
      <c r="D361" s="3"/>
      <c r="E361" s="3"/>
      <c r="F361" s="3"/>
      <c r="G361" s="3"/>
      <c r="H361" s="3"/>
    </row>
    <row r="362" spans="4:8">
      <c r="D362" s="3"/>
      <c r="E362" s="3"/>
      <c r="F362" s="3"/>
      <c r="G362" s="3"/>
      <c r="H362" s="3"/>
    </row>
    <row r="363" spans="4:8">
      <c r="D363" s="3"/>
      <c r="E363" s="3"/>
      <c r="F363" s="3"/>
      <c r="G363" s="3"/>
      <c r="H363" s="3"/>
    </row>
    <row r="364" spans="4:8">
      <c r="D364" s="3"/>
      <c r="E364" s="3"/>
      <c r="F364" s="3"/>
      <c r="G364" s="3"/>
      <c r="H364" s="3"/>
    </row>
    <row r="365" spans="4:8">
      <c r="D365" s="3"/>
      <c r="E365" s="3"/>
      <c r="F365" s="3"/>
      <c r="G365" s="3"/>
      <c r="H365" s="3"/>
    </row>
    <row r="366" spans="4:8">
      <c r="D366" s="3"/>
      <c r="E366" s="3"/>
      <c r="F366" s="3"/>
      <c r="G366" s="3"/>
      <c r="H366" s="3"/>
    </row>
    <row r="367" spans="4:8">
      <c r="D367" s="3"/>
      <c r="E367" s="3"/>
      <c r="F367" s="3"/>
      <c r="G367" s="3"/>
      <c r="H367" s="3"/>
    </row>
    <row r="368" spans="4:8">
      <c r="D368" s="3"/>
      <c r="E368" s="3"/>
      <c r="F368" s="3"/>
      <c r="G368" s="3"/>
      <c r="H368" s="3"/>
    </row>
    <row r="369" spans="4:8">
      <c r="D369" s="3"/>
      <c r="E369" s="3"/>
      <c r="F369" s="3"/>
      <c r="G369" s="3"/>
      <c r="H369" s="3"/>
    </row>
    <row r="370" spans="4:8">
      <c r="D370" s="3"/>
      <c r="E370" s="3"/>
      <c r="F370" s="3"/>
      <c r="G370" s="3"/>
      <c r="H370" s="3"/>
    </row>
    <row r="371" spans="4:8">
      <c r="D371" s="3"/>
      <c r="E371" s="3"/>
      <c r="F371" s="3"/>
      <c r="G371" s="3"/>
      <c r="H371" s="3"/>
    </row>
    <row r="372" spans="4:8">
      <c r="D372" s="3"/>
      <c r="E372" s="3"/>
      <c r="F372" s="3"/>
      <c r="G372" s="3"/>
      <c r="H372" s="3"/>
    </row>
    <row r="373" spans="4:8">
      <c r="D373" s="3"/>
      <c r="E373" s="3"/>
      <c r="F373" s="3"/>
      <c r="G373" s="3"/>
      <c r="H373" s="3"/>
    </row>
    <row r="374" spans="4:8">
      <c r="D374" s="3"/>
      <c r="E374" s="3"/>
      <c r="F374" s="3"/>
      <c r="G374" s="3"/>
      <c r="H374" s="3"/>
    </row>
    <row r="375" spans="4:8">
      <c r="D375" s="3"/>
      <c r="E375" s="3"/>
      <c r="F375" s="3"/>
      <c r="G375" s="3"/>
      <c r="H375" s="3"/>
    </row>
    <row r="376" spans="4:8">
      <c r="D376" s="3"/>
      <c r="E376" s="3"/>
      <c r="F376" s="3"/>
      <c r="G376" s="3"/>
      <c r="H376" s="3"/>
    </row>
    <row r="377" spans="4:8">
      <c r="D377" s="3"/>
      <c r="E377" s="3"/>
      <c r="F377" s="3"/>
      <c r="G377" s="3"/>
      <c r="H377" s="3"/>
    </row>
    <row r="378" spans="4:8">
      <c r="D378" s="3"/>
      <c r="E378" s="3"/>
      <c r="F378" s="3"/>
      <c r="G378" s="3"/>
      <c r="H378" s="3"/>
    </row>
    <row r="379" spans="4:8">
      <c r="D379" s="3"/>
      <c r="E379" s="3"/>
      <c r="F379" s="3"/>
      <c r="G379" s="3"/>
      <c r="H379" s="3"/>
    </row>
    <row r="380" spans="4:8">
      <c r="D380" s="3"/>
      <c r="E380" s="3"/>
      <c r="F380" s="3"/>
      <c r="G380" s="3"/>
      <c r="H380" s="3"/>
    </row>
    <row r="381" spans="4:8">
      <c r="D381" s="3"/>
      <c r="E381" s="3"/>
      <c r="F381" s="3"/>
      <c r="G381" s="3"/>
      <c r="H381" s="3"/>
    </row>
    <row r="382" spans="4:8">
      <c r="D382" s="3"/>
      <c r="E382" s="3"/>
      <c r="F382" s="3"/>
      <c r="G382" s="3"/>
      <c r="H382" s="3"/>
    </row>
    <row r="383" spans="4:8">
      <c r="D383" s="3"/>
      <c r="E383" s="3"/>
      <c r="F383" s="3"/>
      <c r="G383" s="3"/>
      <c r="H383" s="3"/>
    </row>
    <row r="384" spans="4:8">
      <c r="D384" s="3"/>
      <c r="E384" s="3"/>
      <c r="F384" s="3"/>
      <c r="G384" s="3"/>
      <c r="H384" s="3"/>
    </row>
    <row r="385" spans="4:8">
      <c r="D385" s="3"/>
      <c r="E385" s="3"/>
      <c r="F385" s="3"/>
      <c r="G385" s="3"/>
      <c r="H385" s="3"/>
    </row>
    <row r="386" spans="4:8">
      <c r="D386" s="3"/>
      <c r="E386" s="3"/>
      <c r="F386" s="3"/>
      <c r="G386" s="3"/>
      <c r="H386" s="3"/>
    </row>
    <row r="387" spans="4:8">
      <c r="D387" s="3"/>
      <c r="E387" s="3"/>
      <c r="F387" s="3"/>
      <c r="G387" s="3"/>
      <c r="H387" s="3"/>
    </row>
    <row r="388" spans="4:8">
      <c r="D388" s="3"/>
      <c r="E388" s="3"/>
      <c r="F388" s="3"/>
      <c r="G388" s="3"/>
      <c r="H388" s="3"/>
    </row>
    <row r="389" spans="4:8">
      <c r="D389" s="3"/>
      <c r="E389" s="3"/>
      <c r="F389" s="3"/>
      <c r="G389" s="3"/>
      <c r="H389" s="3"/>
    </row>
    <row r="390" spans="4:8">
      <c r="D390" s="3"/>
      <c r="E390" s="3"/>
      <c r="F390" s="3"/>
      <c r="G390" s="3"/>
      <c r="H390" s="3"/>
    </row>
    <row r="391" spans="4:8">
      <c r="D391" s="3"/>
      <c r="E391" s="3"/>
      <c r="F391" s="3"/>
      <c r="G391" s="3"/>
      <c r="H391" s="3"/>
    </row>
    <row r="392" spans="4:8">
      <c r="D392" s="3"/>
      <c r="E392" s="3"/>
      <c r="F392" s="3"/>
      <c r="G392" s="3"/>
      <c r="H392" s="3"/>
    </row>
    <row r="393" spans="4:8">
      <c r="D393" s="3"/>
      <c r="E393" s="3"/>
      <c r="F393" s="3"/>
      <c r="G393" s="3"/>
      <c r="H393" s="3"/>
    </row>
    <row r="394" spans="4:8">
      <c r="D394" s="3"/>
      <c r="E394" s="3"/>
      <c r="F394" s="3"/>
      <c r="G394" s="3"/>
      <c r="H394" s="3"/>
    </row>
    <row r="395" spans="4:8">
      <c r="D395" s="3"/>
      <c r="E395" s="3"/>
      <c r="F395" s="3"/>
      <c r="G395" s="3"/>
      <c r="H395" s="3"/>
    </row>
    <row r="396" spans="4:8">
      <c r="D396" s="3"/>
      <c r="E396" s="3"/>
      <c r="F396" s="3"/>
      <c r="G396" s="3"/>
      <c r="H396" s="3"/>
    </row>
    <row r="397" spans="4:8">
      <c r="D397" s="3"/>
      <c r="E397" s="3"/>
      <c r="F397" s="3"/>
      <c r="G397" s="3"/>
      <c r="H397" s="3"/>
    </row>
    <row r="398" spans="4:8">
      <c r="D398" s="3"/>
      <c r="E398" s="3"/>
      <c r="F398" s="3"/>
      <c r="G398" s="3"/>
      <c r="H398" s="3"/>
    </row>
    <row r="399" spans="4:8">
      <c r="D399" s="3"/>
      <c r="E399" s="3"/>
      <c r="F399" s="3"/>
      <c r="G399" s="3"/>
      <c r="H399" s="3"/>
    </row>
    <row r="400" spans="4:8">
      <c r="D400" s="3"/>
      <c r="E400" s="3"/>
      <c r="F400" s="3"/>
      <c r="G400" s="3"/>
      <c r="H400" s="3"/>
    </row>
    <row r="401" spans="4:8">
      <c r="D401" s="3"/>
      <c r="E401" s="3"/>
      <c r="F401" s="3"/>
      <c r="G401" s="3"/>
      <c r="H401" s="3"/>
    </row>
    <row r="402" spans="4:8">
      <c r="D402" s="3"/>
      <c r="E402" s="3"/>
      <c r="F402" s="3"/>
      <c r="G402" s="3"/>
      <c r="H402" s="3"/>
    </row>
    <row r="403" spans="4:8">
      <c r="D403" s="3"/>
      <c r="E403" s="3"/>
      <c r="F403" s="3"/>
      <c r="G403" s="3"/>
      <c r="H403" s="3"/>
    </row>
    <row r="404" spans="4:8">
      <c r="D404" s="3"/>
      <c r="E404" s="3"/>
      <c r="F404" s="3"/>
      <c r="G404" s="3"/>
      <c r="H404" s="3"/>
    </row>
    <row r="405" spans="4:8">
      <c r="D405" s="3"/>
      <c r="E405" s="3"/>
      <c r="F405" s="3"/>
      <c r="G405" s="3"/>
      <c r="H405" s="3"/>
    </row>
    <row r="406" spans="4:8">
      <c r="D406" s="3"/>
      <c r="E406" s="3"/>
      <c r="F406" s="3"/>
      <c r="G406" s="3"/>
      <c r="H406" s="3"/>
    </row>
    <row r="407" spans="4:8">
      <c r="D407" s="3"/>
      <c r="E407" s="3"/>
      <c r="F407" s="3"/>
      <c r="G407" s="3"/>
      <c r="H407" s="3"/>
    </row>
    <row r="408" spans="4:8">
      <c r="D408" s="3"/>
      <c r="E408" s="3"/>
      <c r="F408" s="3"/>
      <c r="G408" s="3"/>
      <c r="H408" s="3"/>
    </row>
    <row r="409" spans="4:8">
      <c r="D409" s="3"/>
      <c r="E409" s="3"/>
      <c r="F409" s="3"/>
      <c r="G409" s="3"/>
      <c r="H409" s="3"/>
    </row>
    <row r="410" spans="4:8">
      <c r="D410" s="3"/>
      <c r="E410" s="3"/>
      <c r="F410" s="3"/>
      <c r="G410" s="3"/>
      <c r="H410" s="3"/>
    </row>
    <row r="411" spans="4:8">
      <c r="D411" s="3"/>
      <c r="E411" s="3"/>
      <c r="F411" s="3"/>
      <c r="G411" s="3"/>
      <c r="H411" s="3"/>
    </row>
    <row r="412" spans="4:8">
      <c r="D412" s="3"/>
      <c r="E412" s="3"/>
      <c r="F412" s="3"/>
      <c r="G412" s="3"/>
      <c r="H412" s="3"/>
    </row>
    <row r="413" spans="4:8">
      <c r="D413" s="3"/>
      <c r="E413" s="3"/>
      <c r="F413" s="3"/>
      <c r="G413" s="3"/>
      <c r="H413" s="3"/>
    </row>
    <row r="414" spans="4:8">
      <c r="D414" s="3"/>
      <c r="E414" s="3"/>
      <c r="F414" s="3"/>
      <c r="G414" s="3"/>
      <c r="H414" s="3"/>
    </row>
    <row r="415" spans="4:8">
      <c r="D415" s="3"/>
      <c r="E415" s="3"/>
      <c r="F415" s="3"/>
      <c r="G415" s="3"/>
      <c r="H415" s="3"/>
    </row>
    <row r="416" spans="4:8">
      <c r="D416" s="3"/>
      <c r="E416" s="3"/>
      <c r="F416" s="3"/>
      <c r="G416" s="3"/>
      <c r="H416" s="3"/>
    </row>
    <row r="417" spans="4:8">
      <c r="D417" s="3"/>
      <c r="E417" s="3"/>
      <c r="F417" s="3"/>
      <c r="G417" s="3"/>
      <c r="H417" s="3"/>
    </row>
    <row r="418" spans="4:8">
      <c r="D418" s="3"/>
      <c r="E418" s="3"/>
      <c r="F418" s="3"/>
      <c r="G418" s="3"/>
      <c r="H418" s="3"/>
    </row>
    <row r="419" spans="4:8">
      <c r="D419" s="3"/>
      <c r="E419" s="3"/>
      <c r="F419" s="3"/>
      <c r="G419" s="3"/>
      <c r="H419" s="3"/>
    </row>
    <row r="420" spans="4:8">
      <c r="D420" s="3"/>
      <c r="E420" s="3"/>
      <c r="F420" s="3"/>
      <c r="G420" s="3"/>
      <c r="H420" s="3"/>
    </row>
    <row r="421" spans="4:8">
      <c r="D421" s="3"/>
      <c r="E421" s="3"/>
      <c r="F421" s="3"/>
      <c r="G421" s="3"/>
      <c r="H421" s="3"/>
    </row>
    <row r="422" spans="4:8">
      <c r="D422" s="3"/>
      <c r="E422" s="3"/>
      <c r="F422" s="3"/>
      <c r="G422" s="3"/>
      <c r="H422" s="3"/>
    </row>
    <row r="423" spans="4:8">
      <c r="D423" s="3"/>
      <c r="E423" s="3"/>
      <c r="F423" s="3"/>
      <c r="G423" s="3"/>
      <c r="H423" s="3"/>
    </row>
    <row r="424" spans="4:8">
      <c r="D424" s="3"/>
      <c r="E424" s="3"/>
      <c r="F424" s="3"/>
      <c r="G424" s="3"/>
      <c r="H424" s="3"/>
    </row>
    <row r="425" spans="4:8">
      <c r="D425" s="3"/>
      <c r="E425" s="3"/>
      <c r="F425" s="3"/>
      <c r="G425" s="3"/>
      <c r="H425" s="3"/>
    </row>
    <row r="426" spans="4:8">
      <c r="D426" s="3"/>
      <c r="E426" s="3"/>
      <c r="F426" s="3"/>
      <c r="G426" s="3"/>
      <c r="H426" s="3"/>
    </row>
    <row r="427" spans="4:8">
      <c r="D427" s="3"/>
      <c r="E427" s="3"/>
      <c r="F427" s="3"/>
      <c r="G427" s="3"/>
      <c r="H427" s="3"/>
    </row>
    <row r="428" spans="4:8">
      <c r="D428" s="3"/>
      <c r="E428" s="3"/>
      <c r="F428" s="3"/>
      <c r="G428" s="3"/>
      <c r="H428" s="3"/>
    </row>
    <row r="429" spans="4:8">
      <c r="D429" s="3"/>
      <c r="E429" s="3"/>
      <c r="F429" s="3"/>
      <c r="G429" s="3"/>
      <c r="H429" s="3"/>
    </row>
    <row r="430" spans="4:8">
      <c r="D430" s="3"/>
      <c r="E430" s="3"/>
      <c r="F430" s="3"/>
      <c r="G430" s="3"/>
      <c r="H430" s="3"/>
    </row>
    <row r="431" spans="4:8">
      <c r="D431" s="3"/>
      <c r="E431" s="3"/>
      <c r="F431" s="3"/>
      <c r="G431" s="3"/>
      <c r="H431" s="3"/>
    </row>
    <row r="432" spans="4:8">
      <c r="D432" s="3"/>
      <c r="E432" s="3"/>
      <c r="F432" s="3"/>
      <c r="G432" s="3"/>
      <c r="H432" s="3"/>
    </row>
    <row r="433" spans="4:8">
      <c r="D433" s="3"/>
      <c r="E433" s="3"/>
      <c r="F433" s="3"/>
      <c r="G433" s="3"/>
      <c r="H433" s="3"/>
    </row>
    <row r="434" spans="4:8">
      <c r="D434" s="3"/>
      <c r="E434" s="3"/>
      <c r="F434" s="3"/>
      <c r="G434" s="3"/>
      <c r="H434" s="3"/>
    </row>
    <row r="435" spans="4:8">
      <c r="D435" s="3"/>
      <c r="E435" s="3"/>
      <c r="F435" s="3"/>
      <c r="G435" s="3"/>
      <c r="H435" s="3"/>
    </row>
    <row r="436" spans="4:8">
      <c r="D436" s="3"/>
      <c r="E436" s="3"/>
      <c r="F436" s="3"/>
      <c r="G436" s="3"/>
      <c r="H436" s="3"/>
    </row>
    <row r="437" spans="4:8">
      <c r="D437" s="3"/>
      <c r="E437" s="3"/>
      <c r="F437" s="3"/>
      <c r="G437" s="3"/>
      <c r="H437" s="3"/>
    </row>
    <row r="438" spans="4:8">
      <c r="D438" s="3"/>
      <c r="E438" s="3"/>
      <c r="F438" s="3"/>
      <c r="G438" s="3"/>
      <c r="H438" s="3"/>
    </row>
    <row r="439" spans="4:8">
      <c r="D439" s="3"/>
      <c r="E439" s="3"/>
      <c r="F439" s="3"/>
      <c r="G439" s="3"/>
      <c r="H439" s="3"/>
    </row>
    <row r="440" spans="4:8">
      <c r="D440" s="3"/>
      <c r="E440" s="3"/>
      <c r="F440" s="3"/>
      <c r="G440" s="3"/>
      <c r="H440" s="3"/>
    </row>
    <row r="441" spans="4:8">
      <c r="D441" s="3"/>
      <c r="E441" s="3"/>
      <c r="F441" s="3"/>
      <c r="G441" s="3"/>
      <c r="H441" s="3"/>
    </row>
    <row r="442" spans="4:8">
      <c r="D442" s="3"/>
      <c r="E442" s="3"/>
      <c r="F442" s="3"/>
      <c r="G442" s="3"/>
      <c r="H442" s="3"/>
    </row>
    <row r="443" spans="4:8">
      <c r="D443" s="3"/>
      <c r="E443" s="3"/>
      <c r="F443" s="3"/>
      <c r="G443" s="3"/>
      <c r="H443" s="3"/>
    </row>
    <row r="444" spans="4:8">
      <c r="D444" s="3"/>
      <c r="E444" s="3"/>
      <c r="F444" s="3"/>
      <c r="G444" s="3"/>
      <c r="H444" s="3"/>
    </row>
    <row r="445" spans="4:8">
      <c r="D445" s="3"/>
      <c r="E445" s="3"/>
      <c r="F445" s="3"/>
      <c r="G445" s="3"/>
      <c r="H445" s="3"/>
    </row>
    <row r="446" spans="4:8">
      <c r="D446" s="3"/>
      <c r="E446" s="3"/>
      <c r="F446" s="3"/>
      <c r="G446" s="3"/>
      <c r="H446" s="3"/>
    </row>
    <row r="447" spans="4:8">
      <c r="D447" s="3"/>
      <c r="E447" s="3"/>
      <c r="F447" s="3"/>
      <c r="G447" s="3"/>
      <c r="H447" s="3"/>
    </row>
    <row r="448" spans="4:8">
      <c r="D448" s="3"/>
      <c r="E448" s="3"/>
      <c r="F448" s="3"/>
      <c r="G448" s="3"/>
      <c r="H448" s="3"/>
    </row>
    <row r="449" spans="4:8">
      <c r="D449" s="3"/>
      <c r="E449" s="3"/>
      <c r="F449" s="3"/>
      <c r="G449" s="3"/>
      <c r="H449" s="3"/>
    </row>
    <row r="450" spans="4:8">
      <c r="D450" s="3"/>
      <c r="E450" s="3"/>
      <c r="F450" s="3"/>
      <c r="G450" s="3"/>
      <c r="H450" s="3"/>
    </row>
    <row r="451" spans="4:8">
      <c r="D451" s="3"/>
      <c r="E451" s="3"/>
      <c r="F451" s="3"/>
      <c r="G451" s="3"/>
      <c r="H451" s="3"/>
    </row>
    <row r="452" spans="4:8">
      <c r="D452" s="3"/>
      <c r="E452" s="3"/>
      <c r="F452" s="3"/>
      <c r="G452" s="3"/>
      <c r="H452" s="3"/>
    </row>
    <row r="453" spans="4:8">
      <c r="D453" s="3"/>
      <c r="E453" s="3"/>
      <c r="F453" s="3"/>
      <c r="G453" s="3"/>
      <c r="H453" s="3"/>
    </row>
    <row r="454" spans="4:8">
      <c r="D454" s="3"/>
      <c r="E454" s="3"/>
      <c r="F454" s="3"/>
      <c r="G454" s="3"/>
      <c r="H454" s="3"/>
    </row>
    <row r="455" spans="4:8">
      <c r="D455" s="3"/>
      <c r="E455" s="3"/>
      <c r="F455" s="3"/>
      <c r="G455" s="3"/>
      <c r="H455" s="3"/>
    </row>
    <row r="456" spans="4:8">
      <c r="D456" s="3"/>
      <c r="E456" s="3"/>
      <c r="F456" s="3"/>
      <c r="G456" s="3"/>
      <c r="H456" s="3"/>
    </row>
    <row r="457" spans="4:8">
      <c r="D457" s="3"/>
      <c r="E457" s="3"/>
      <c r="F457" s="3"/>
      <c r="G457" s="3"/>
      <c r="H457" s="3"/>
    </row>
    <row r="458" spans="4:8">
      <c r="D458" s="3"/>
      <c r="E458" s="3"/>
      <c r="F458" s="3"/>
      <c r="G458" s="3"/>
      <c r="H458" s="3"/>
    </row>
    <row r="459" spans="4:8">
      <c r="D459" s="3"/>
      <c r="E459" s="3"/>
      <c r="F459" s="3"/>
      <c r="G459" s="3"/>
      <c r="H459" s="3"/>
    </row>
    <row r="460" spans="4:8">
      <c r="D460" s="3"/>
      <c r="E460" s="3"/>
      <c r="F460" s="3"/>
      <c r="G460" s="3"/>
      <c r="H460" s="3"/>
    </row>
    <row r="461" spans="4:8">
      <c r="D461" s="3"/>
      <c r="E461" s="3"/>
      <c r="F461" s="3"/>
      <c r="G461" s="3"/>
      <c r="H461" s="3"/>
    </row>
    <row r="462" spans="4:8">
      <c r="D462" s="3"/>
      <c r="E462" s="3"/>
      <c r="F462" s="3"/>
      <c r="G462" s="3"/>
      <c r="H462" s="3"/>
    </row>
    <row r="463" spans="4:8">
      <c r="D463" s="3"/>
      <c r="E463" s="3"/>
      <c r="F463" s="3"/>
      <c r="G463" s="3"/>
      <c r="H463" s="3"/>
    </row>
    <row r="464" spans="4:8">
      <c r="D464" s="3"/>
      <c r="E464" s="3"/>
      <c r="F464" s="3"/>
      <c r="G464" s="3"/>
      <c r="H464" s="3"/>
    </row>
    <row r="465" spans="4:8">
      <c r="D465" s="3"/>
      <c r="E465" s="3"/>
      <c r="F465" s="3"/>
      <c r="G465" s="3"/>
      <c r="H465" s="3"/>
    </row>
    <row r="466" spans="4:8">
      <c r="D466" s="3"/>
      <c r="E466" s="3"/>
      <c r="F466" s="3"/>
      <c r="G466" s="3"/>
      <c r="H466" s="3"/>
    </row>
    <row r="467" spans="4:8">
      <c r="D467" s="3"/>
      <c r="E467" s="3"/>
      <c r="F467" s="3"/>
      <c r="G467" s="3"/>
      <c r="H467" s="3"/>
    </row>
    <row r="468" spans="4:8">
      <c r="D468" s="3"/>
      <c r="E468" s="3"/>
      <c r="F468" s="3"/>
      <c r="G468" s="3"/>
      <c r="H468" s="3"/>
    </row>
    <row r="469" spans="4:8">
      <c r="D469" s="3"/>
      <c r="E469" s="3"/>
      <c r="F469" s="3"/>
      <c r="G469" s="3"/>
      <c r="H469" s="3"/>
    </row>
    <row r="470" spans="4:8">
      <c r="D470" s="3"/>
      <c r="E470" s="3"/>
      <c r="F470" s="3"/>
      <c r="G470" s="3"/>
      <c r="H470" s="3"/>
    </row>
    <row r="471" spans="4:8">
      <c r="D471" s="3"/>
      <c r="E471" s="3"/>
      <c r="F471" s="3"/>
      <c r="G471" s="3"/>
      <c r="H471" s="3"/>
    </row>
    <row r="472" spans="4:8">
      <c r="D472" s="3"/>
      <c r="E472" s="3"/>
      <c r="F472" s="3"/>
      <c r="G472" s="3"/>
      <c r="H472" s="3"/>
    </row>
    <row r="473" spans="4:8">
      <c r="D473" s="3"/>
      <c r="E473" s="3"/>
      <c r="F473" s="3"/>
      <c r="G473" s="3"/>
      <c r="H473" s="3"/>
    </row>
    <row r="474" spans="4:8">
      <c r="D474" s="3"/>
      <c r="E474" s="3"/>
      <c r="F474" s="3"/>
      <c r="G474" s="3"/>
      <c r="H474" s="3"/>
    </row>
    <row r="475" spans="4:8">
      <c r="D475" s="3"/>
      <c r="E475" s="3"/>
      <c r="F475" s="3"/>
      <c r="G475" s="3"/>
      <c r="H475" s="3"/>
    </row>
    <row r="476" spans="4:8">
      <c r="D476" s="3"/>
      <c r="E476" s="3"/>
      <c r="F476" s="3"/>
      <c r="G476" s="3"/>
      <c r="H476" s="3"/>
    </row>
    <row r="477" spans="4:8">
      <c r="D477" s="3"/>
      <c r="E477" s="3"/>
      <c r="F477" s="3"/>
      <c r="G477" s="3"/>
      <c r="H477" s="3"/>
    </row>
    <row r="478" spans="4:8">
      <c r="D478" s="3"/>
      <c r="E478" s="3"/>
      <c r="F478" s="3"/>
      <c r="G478" s="3"/>
      <c r="H478" s="3"/>
    </row>
    <row r="479" spans="4:8">
      <c r="D479" s="3"/>
      <c r="E479" s="3"/>
      <c r="F479" s="3"/>
      <c r="G479" s="3"/>
      <c r="H479" s="3"/>
    </row>
    <row r="480" spans="4:8">
      <c r="D480" s="3"/>
      <c r="E480" s="3"/>
      <c r="F480" s="3"/>
      <c r="G480" s="3"/>
      <c r="H480" s="3"/>
    </row>
    <row r="481" spans="4:8">
      <c r="D481" s="3"/>
      <c r="E481" s="3"/>
      <c r="F481" s="3"/>
      <c r="G481" s="3"/>
      <c r="H481" s="3"/>
    </row>
    <row r="482" spans="4:8">
      <c r="D482" s="3"/>
      <c r="E482" s="3"/>
      <c r="F482" s="3"/>
      <c r="G482" s="3"/>
      <c r="H482" s="3"/>
    </row>
    <row r="483" spans="4:8">
      <c r="D483" s="3"/>
      <c r="E483" s="3"/>
      <c r="F483" s="3"/>
      <c r="G483" s="3"/>
      <c r="H483" s="3"/>
    </row>
    <row r="484" spans="4:8">
      <c r="D484" s="3"/>
      <c r="E484" s="3"/>
      <c r="F484" s="3"/>
      <c r="G484" s="3"/>
      <c r="H484" s="3"/>
    </row>
    <row r="485" spans="4:8">
      <c r="D485" s="3"/>
      <c r="E485" s="3"/>
      <c r="F485" s="3"/>
      <c r="G485" s="3"/>
      <c r="H485" s="3"/>
    </row>
    <row r="486" spans="4:8">
      <c r="D486" s="3"/>
      <c r="E486" s="3"/>
      <c r="F486" s="3"/>
      <c r="G486" s="3"/>
      <c r="H486" s="3"/>
    </row>
    <row r="487" spans="4:8">
      <c r="D487" s="3"/>
      <c r="E487" s="3"/>
      <c r="F487" s="3"/>
      <c r="G487" s="3"/>
      <c r="H487" s="3"/>
    </row>
    <row r="488" spans="4:8">
      <c r="D488" s="3"/>
      <c r="E488" s="3"/>
      <c r="F488" s="3"/>
      <c r="G488" s="3"/>
      <c r="H488" s="3"/>
    </row>
    <row r="489" spans="4:8">
      <c r="D489" s="3"/>
      <c r="E489" s="3"/>
      <c r="F489" s="3"/>
      <c r="G489" s="3"/>
      <c r="H489" s="3"/>
    </row>
    <row r="490" spans="4:8">
      <c r="D490" s="3"/>
      <c r="E490" s="3"/>
      <c r="F490" s="3"/>
      <c r="G490" s="3"/>
      <c r="H490" s="3"/>
    </row>
    <row r="491" spans="4:8">
      <c r="D491" s="3"/>
      <c r="E491" s="3"/>
      <c r="F491" s="3"/>
      <c r="G491" s="3"/>
      <c r="H491" s="3"/>
    </row>
    <row r="492" spans="4:8">
      <c r="D492" s="3"/>
      <c r="E492" s="3"/>
      <c r="F492" s="3"/>
      <c r="G492" s="3"/>
      <c r="H492" s="3"/>
    </row>
    <row r="493" spans="4:8">
      <c r="D493" s="3"/>
      <c r="E493" s="3"/>
      <c r="F493" s="3"/>
      <c r="G493" s="3"/>
      <c r="H493" s="3"/>
    </row>
    <row r="494" spans="4:8">
      <c r="D494" s="3"/>
      <c r="E494" s="3"/>
      <c r="F494" s="3"/>
      <c r="G494" s="3"/>
      <c r="H494" s="3"/>
    </row>
    <row r="495" spans="4:8">
      <c r="D495" s="3"/>
      <c r="E495" s="3"/>
      <c r="F495" s="3"/>
      <c r="G495" s="3"/>
      <c r="H495" s="3"/>
    </row>
    <row r="496" spans="4:8">
      <c r="D496" s="3"/>
      <c r="E496" s="3"/>
      <c r="F496" s="3"/>
      <c r="G496" s="3"/>
      <c r="H496" s="3"/>
    </row>
    <row r="497" spans="4:8">
      <c r="D497" s="3"/>
      <c r="E497" s="3"/>
      <c r="F497" s="3"/>
      <c r="G497" s="3"/>
      <c r="H497" s="3"/>
    </row>
    <row r="498" spans="4:8">
      <c r="D498" s="3"/>
      <c r="E498" s="3"/>
      <c r="F498" s="3"/>
      <c r="G498" s="3"/>
      <c r="H498" s="3"/>
    </row>
    <row r="499" spans="4:8">
      <c r="D499" s="3"/>
      <c r="E499" s="3"/>
      <c r="F499" s="3"/>
      <c r="G499" s="3"/>
      <c r="H499" s="3"/>
    </row>
    <row r="500" spans="4:8">
      <c r="D500" s="3"/>
      <c r="E500" s="3"/>
      <c r="F500" s="3"/>
      <c r="G500" s="3"/>
      <c r="H500" s="3"/>
    </row>
    <row r="501" spans="4:8">
      <c r="D501" s="3"/>
      <c r="E501" s="3"/>
      <c r="F501" s="3"/>
      <c r="G501" s="3"/>
      <c r="H501" s="3"/>
    </row>
    <row r="502" spans="4:8">
      <c r="D502" s="3"/>
      <c r="E502" s="3"/>
      <c r="F502" s="3"/>
      <c r="G502" s="3"/>
      <c r="H502" s="3"/>
    </row>
    <row r="503" spans="4:8">
      <c r="D503" s="3"/>
      <c r="E503" s="3"/>
      <c r="F503" s="3"/>
      <c r="G503" s="3"/>
      <c r="H503" s="3"/>
    </row>
    <row r="504" spans="4:8">
      <c r="D504" s="3"/>
      <c r="E504" s="3"/>
      <c r="F504" s="3"/>
      <c r="G504" s="3"/>
      <c r="H504" s="3"/>
    </row>
    <row r="505" spans="4:8">
      <c r="D505" s="3"/>
      <c r="E505" s="3"/>
      <c r="F505" s="3"/>
      <c r="G505" s="3"/>
      <c r="H505" s="3"/>
    </row>
    <row r="506" spans="4:8">
      <c r="D506" s="3"/>
      <c r="E506" s="3"/>
      <c r="F506" s="3"/>
      <c r="G506" s="3"/>
      <c r="H506" s="3"/>
    </row>
    <row r="507" spans="4:8">
      <c r="D507" s="3"/>
      <c r="E507" s="3"/>
      <c r="F507" s="3"/>
      <c r="G507" s="3"/>
      <c r="H507" s="3"/>
    </row>
    <row r="508" spans="4:8">
      <c r="D508" s="3"/>
      <c r="E508" s="3"/>
      <c r="F508" s="3"/>
      <c r="G508" s="3"/>
      <c r="H508" s="3"/>
    </row>
    <row r="509" spans="4:8">
      <c r="D509" s="3"/>
      <c r="E509" s="3"/>
      <c r="F509" s="3"/>
      <c r="G509" s="3"/>
      <c r="H509" s="3"/>
    </row>
    <row r="510" spans="4:8">
      <c r="D510" s="3"/>
      <c r="E510" s="3"/>
      <c r="F510" s="3"/>
      <c r="G510" s="3"/>
      <c r="H510" s="3"/>
    </row>
    <row r="511" spans="4:8">
      <c r="D511" s="3"/>
      <c r="E511" s="3"/>
      <c r="F511" s="3"/>
      <c r="G511" s="3"/>
      <c r="H511" s="3"/>
    </row>
    <row r="512" spans="4:8">
      <c r="D512" s="3"/>
      <c r="E512" s="3"/>
      <c r="F512" s="3"/>
      <c r="G512" s="3"/>
      <c r="H512" s="3"/>
    </row>
    <row r="513" spans="4:8">
      <c r="D513" s="3"/>
      <c r="E513" s="3"/>
      <c r="F513" s="3"/>
      <c r="G513" s="3"/>
      <c r="H513" s="3"/>
    </row>
    <row r="514" spans="4:8">
      <c r="D514" s="3"/>
      <c r="E514" s="3"/>
      <c r="F514" s="3"/>
      <c r="G514" s="3"/>
      <c r="H514" s="3"/>
    </row>
    <row r="515" spans="4:8">
      <c r="D515" s="3"/>
      <c r="E515" s="3"/>
      <c r="F515" s="3"/>
      <c r="G515" s="3"/>
      <c r="H515" s="3"/>
    </row>
    <row r="516" spans="4:8">
      <c r="D516" s="3"/>
      <c r="E516" s="3"/>
      <c r="F516" s="3"/>
      <c r="G516" s="3"/>
      <c r="H516" s="3"/>
    </row>
    <row r="517" spans="4:8">
      <c r="D517" s="3"/>
      <c r="E517" s="3"/>
      <c r="F517" s="3"/>
      <c r="G517" s="3"/>
      <c r="H517" s="3"/>
    </row>
    <row r="518" spans="4:8">
      <c r="D518" s="3"/>
      <c r="E518" s="3"/>
      <c r="F518" s="3"/>
      <c r="G518" s="3"/>
      <c r="H518" s="3"/>
    </row>
    <row r="519" spans="4:8">
      <c r="D519" s="3"/>
      <c r="E519" s="3"/>
      <c r="F519" s="3"/>
      <c r="G519" s="3"/>
      <c r="H519" s="3"/>
    </row>
    <row r="520" spans="4:8">
      <c r="D520" s="3"/>
      <c r="E520" s="3"/>
      <c r="F520" s="3"/>
      <c r="G520" s="3"/>
      <c r="H520" s="3"/>
    </row>
    <row r="521" spans="4:8">
      <c r="D521" s="3"/>
      <c r="E521" s="3"/>
      <c r="F521" s="3"/>
      <c r="G521" s="3"/>
      <c r="H521" s="3"/>
    </row>
    <row r="522" spans="4:8">
      <c r="D522" s="3"/>
      <c r="E522" s="3"/>
      <c r="F522" s="3"/>
      <c r="G522" s="3"/>
      <c r="H522" s="3"/>
    </row>
    <row r="523" spans="4:8">
      <c r="D523" s="3"/>
      <c r="E523" s="3"/>
      <c r="F523" s="3"/>
      <c r="G523" s="3"/>
      <c r="H523" s="3"/>
    </row>
    <row r="524" spans="4:8">
      <c r="D524" s="3"/>
      <c r="E524" s="3"/>
      <c r="F524" s="3"/>
      <c r="G524" s="3"/>
      <c r="H524" s="3"/>
    </row>
    <row r="525" spans="4:8">
      <c r="D525" s="3"/>
      <c r="E525" s="3"/>
      <c r="F525" s="3"/>
      <c r="G525" s="3"/>
      <c r="H525" s="3"/>
    </row>
    <row r="526" spans="4:8">
      <c r="D526" s="3"/>
      <c r="E526" s="3"/>
      <c r="F526" s="3"/>
      <c r="G526" s="3"/>
      <c r="H526" s="3"/>
    </row>
    <row r="527" spans="4:8">
      <c r="D527" s="3"/>
      <c r="E527" s="3"/>
      <c r="F527" s="3"/>
      <c r="G527" s="3"/>
      <c r="H527" s="3"/>
    </row>
    <row r="528" spans="4:8">
      <c r="D528" s="3"/>
      <c r="E528" s="3"/>
      <c r="F528" s="3"/>
      <c r="G528" s="3"/>
      <c r="H528" s="3"/>
    </row>
    <row r="529" spans="4:8">
      <c r="D529" s="3"/>
      <c r="E529" s="3"/>
      <c r="F529" s="3"/>
      <c r="G529" s="3"/>
      <c r="H529" s="3"/>
    </row>
    <row r="530" spans="4:8">
      <c r="D530" s="3"/>
      <c r="E530" s="3"/>
      <c r="F530" s="3"/>
      <c r="G530" s="3"/>
      <c r="H530" s="3"/>
    </row>
    <row r="531" spans="4:8">
      <c r="D531" s="3"/>
      <c r="E531" s="3"/>
      <c r="F531" s="3"/>
      <c r="G531" s="3"/>
      <c r="H531" s="3"/>
    </row>
    <row r="532" spans="4:8">
      <c r="D532" s="3"/>
      <c r="E532" s="3"/>
      <c r="F532" s="3"/>
      <c r="G532" s="3"/>
      <c r="H532" s="3"/>
    </row>
    <row r="533" spans="4:8">
      <c r="D533" s="3"/>
      <c r="E533" s="3"/>
      <c r="F533" s="3"/>
      <c r="G533" s="3"/>
      <c r="H533" s="3"/>
    </row>
    <row r="534" spans="4:8">
      <c r="D534" s="3"/>
      <c r="E534" s="3"/>
      <c r="F534" s="3"/>
      <c r="G534" s="3"/>
      <c r="H534" s="3"/>
    </row>
    <row r="535" spans="4:8">
      <c r="D535" s="3"/>
      <c r="E535" s="3"/>
      <c r="F535" s="3"/>
      <c r="G535" s="3"/>
      <c r="H535" s="3"/>
    </row>
    <row r="536" spans="4:8">
      <c r="D536" s="3"/>
      <c r="E536" s="3"/>
      <c r="F536" s="3"/>
      <c r="G536" s="3"/>
      <c r="H536" s="3"/>
    </row>
    <row r="537" spans="4:8">
      <c r="D537" s="3"/>
      <c r="E537" s="3"/>
      <c r="F537" s="3"/>
      <c r="G537" s="3"/>
      <c r="H537" s="3"/>
    </row>
    <row r="538" spans="4:8">
      <c r="D538" s="3"/>
      <c r="E538" s="3"/>
      <c r="F538" s="3"/>
      <c r="G538" s="3"/>
      <c r="H538" s="3"/>
    </row>
    <row r="539" spans="4:8">
      <c r="D539" s="3"/>
      <c r="E539" s="3"/>
      <c r="F539" s="3"/>
      <c r="G539" s="3"/>
      <c r="H539" s="3"/>
    </row>
    <row r="540" spans="4:8">
      <c r="D540" s="3"/>
      <c r="E540" s="3"/>
      <c r="F540" s="3"/>
      <c r="G540" s="3"/>
      <c r="H540" s="3"/>
    </row>
    <row r="541" spans="4:8">
      <c r="D541" s="3"/>
      <c r="E541" s="3"/>
      <c r="F541" s="3"/>
      <c r="G541" s="3"/>
      <c r="H541" s="3"/>
    </row>
    <row r="542" spans="4:8">
      <c r="D542" s="3"/>
      <c r="E542" s="3"/>
      <c r="F542" s="3"/>
      <c r="G542" s="3"/>
      <c r="H542" s="3"/>
    </row>
    <row r="543" spans="4:8">
      <c r="D543" s="3"/>
      <c r="E543" s="3"/>
      <c r="F543" s="3"/>
      <c r="G543" s="3"/>
      <c r="H543" s="3"/>
    </row>
    <row r="544" spans="4:8">
      <c r="D544" s="3"/>
      <c r="E544" s="3"/>
      <c r="F544" s="3"/>
      <c r="G544" s="3"/>
      <c r="H544" s="3"/>
    </row>
    <row r="545" spans="4:8">
      <c r="D545" s="3"/>
      <c r="E545" s="3"/>
      <c r="F545" s="3"/>
      <c r="G545" s="3"/>
      <c r="H545" s="3"/>
    </row>
    <row r="546" spans="4:8">
      <c r="D546" s="3"/>
      <c r="E546" s="3"/>
      <c r="F546" s="3"/>
      <c r="G546" s="3"/>
      <c r="H546" s="3"/>
    </row>
    <row r="547" spans="4:8">
      <c r="D547" s="3"/>
      <c r="E547" s="3"/>
      <c r="F547" s="3"/>
      <c r="G547" s="3"/>
      <c r="H547" s="3"/>
    </row>
    <row r="548" spans="4:8">
      <c r="D548" s="3"/>
      <c r="E548" s="3"/>
      <c r="F548" s="3"/>
      <c r="G548" s="3"/>
      <c r="H548" s="3"/>
    </row>
    <row r="549" spans="4:8">
      <c r="D549" s="3"/>
      <c r="E549" s="3"/>
      <c r="F549" s="3"/>
      <c r="G549" s="3"/>
      <c r="H549" s="3"/>
    </row>
    <row r="550" spans="4:8">
      <c r="D550" s="3"/>
      <c r="E550" s="3"/>
      <c r="F550" s="3"/>
      <c r="G550" s="3"/>
      <c r="H550" s="3"/>
    </row>
    <row r="551" spans="4:8">
      <c r="D551" s="3"/>
      <c r="E551" s="3"/>
      <c r="F551" s="3"/>
      <c r="G551" s="3"/>
      <c r="H551" s="3"/>
    </row>
    <row r="552" spans="4:8">
      <c r="D552" s="3"/>
      <c r="E552" s="3"/>
      <c r="F552" s="3"/>
      <c r="G552" s="3"/>
      <c r="H552" s="3"/>
    </row>
    <row r="553" spans="4:8">
      <c r="D553" s="3"/>
      <c r="E553" s="3"/>
      <c r="F553" s="3"/>
      <c r="G553" s="3"/>
      <c r="H553" s="3"/>
    </row>
    <row r="554" spans="4:8">
      <c r="D554" s="3"/>
      <c r="E554" s="3"/>
      <c r="F554" s="3"/>
      <c r="G554" s="3"/>
      <c r="H554" s="3"/>
    </row>
    <row r="555" spans="4:8">
      <c r="D555" s="3"/>
      <c r="E555" s="3"/>
      <c r="F555" s="3"/>
      <c r="G555" s="3"/>
      <c r="H555" s="3"/>
    </row>
    <row r="556" spans="4:8">
      <c r="D556" s="3"/>
      <c r="E556" s="3"/>
      <c r="F556" s="3"/>
      <c r="G556" s="3"/>
      <c r="H556" s="3"/>
    </row>
    <row r="557" spans="4:8">
      <c r="D557" s="3"/>
      <c r="E557" s="3"/>
      <c r="F557" s="3"/>
      <c r="G557" s="3"/>
      <c r="H557" s="3"/>
    </row>
    <row r="558" spans="4:8">
      <c r="D558" s="3"/>
      <c r="E558" s="3"/>
      <c r="F558" s="3"/>
      <c r="G558" s="3"/>
      <c r="H558" s="3"/>
    </row>
    <row r="559" spans="4:8">
      <c r="D559" s="3"/>
      <c r="E559" s="3"/>
      <c r="F559" s="3"/>
      <c r="G559" s="3"/>
      <c r="H559" s="3"/>
    </row>
    <row r="560" spans="4:8">
      <c r="D560" s="3"/>
      <c r="E560" s="3"/>
      <c r="F560" s="3"/>
      <c r="G560" s="3"/>
      <c r="H560" s="3"/>
    </row>
    <row r="561" spans="4:8">
      <c r="D561" s="3"/>
      <c r="E561" s="3"/>
      <c r="F561" s="3"/>
      <c r="G561" s="3"/>
      <c r="H561" s="3"/>
    </row>
    <row r="562" spans="4:8">
      <c r="D562" s="3"/>
      <c r="E562" s="3"/>
      <c r="F562" s="3"/>
      <c r="G562" s="3"/>
      <c r="H562" s="3"/>
    </row>
    <row r="563" spans="4:8">
      <c r="D563" s="3"/>
      <c r="E563" s="3"/>
      <c r="F563" s="3"/>
      <c r="G563" s="3"/>
      <c r="H563" s="3"/>
    </row>
    <row r="564" spans="4:8">
      <c r="D564" s="3"/>
      <c r="E564" s="3"/>
      <c r="F564" s="3"/>
      <c r="G564" s="3"/>
      <c r="H564" s="3"/>
    </row>
    <row r="565" spans="4:8">
      <c r="D565" s="3"/>
      <c r="E565" s="3"/>
      <c r="F565" s="3"/>
      <c r="G565" s="3"/>
      <c r="H565" s="3"/>
    </row>
    <row r="566" spans="4:8">
      <c r="D566" s="3"/>
      <c r="E566" s="3"/>
      <c r="F566" s="3"/>
      <c r="G566" s="3"/>
      <c r="H566" s="3"/>
    </row>
    <row r="567" spans="4:8">
      <c r="D567" s="3"/>
      <c r="E567" s="3"/>
      <c r="F567" s="3"/>
      <c r="G567" s="3"/>
      <c r="H567" s="3"/>
    </row>
    <row r="568" spans="4:8">
      <c r="D568" s="3"/>
      <c r="E568" s="3"/>
      <c r="F568" s="3"/>
      <c r="G568" s="3"/>
      <c r="H568" s="3"/>
    </row>
    <row r="569" spans="4:8">
      <c r="D569" s="3"/>
      <c r="E569" s="3"/>
      <c r="F569" s="3"/>
      <c r="G569" s="3"/>
      <c r="H569" s="3"/>
    </row>
    <row r="570" spans="4:8">
      <c r="D570" s="3"/>
      <c r="E570" s="3"/>
      <c r="F570" s="3"/>
      <c r="G570" s="3"/>
      <c r="H570" s="3"/>
    </row>
    <row r="571" spans="4:8">
      <c r="D571" s="3"/>
      <c r="E571" s="3"/>
      <c r="F571" s="3"/>
      <c r="G571" s="3"/>
      <c r="H571" s="3"/>
    </row>
    <row r="572" spans="4:8">
      <c r="D572" s="3"/>
      <c r="E572" s="3"/>
      <c r="F572" s="3"/>
      <c r="G572" s="3"/>
      <c r="H572" s="3"/>
    </row>
    <row r="573" spans="4:8">
      <c r="D573" s="3"/>
      <c r="E573" s="3"/>
      <c r="F573" s="3"/>
      <c r="G573" s="3"/>
      <c r="H573" s="3"/>
    </row>
    <row r="574" spans="4:8">
      <c r="D574" s="3"/>
      <c r="E574" s="3"/>
      <c r="F574" s="3"/>
      <c r="G574" s="3"/>
      <c r="H574" s="3"/>
    </row>
    <row r="575" spans="4:8">
      <c r="D575" s="3"/>
      <c r="E575" s="3"/>
      <c r="F575" s="3"/>
      <c r="G575" s="3"/>
      <c r="H575" s="3"/>
    </row>
    <row r="576" spans="4:8">
      <c r="D576" s="3"/>
      <c r="E576" s="3"/>
      <c r="F576" s="3"/>
      <c r="G576" s="3"/>
      <c r="H576" s="3"/>
    </row>
    <row r="577" spans="4:8">
      <c r="D577" s="3"/>
      <c r="E577" s="3"/>
      <c r="F577" s="3"/>
      <c r="G577" s="3"/>
      <c r="H577" s="3"/>
    </row>
    <row r="578" spans="4:8">
      <c r="D578" s="3"/>
      <c r="E578" s="3"/>
      <c r="F578" s="3"/>
      <c r="G578" s="3"/>
      <c r="H578" s="3"/>
    </row>
    <row r="579" spans="4:8">
      <c r="D579" s="3"/>
      <c r="E579" s="3"/>
      <c r="F579" s="3"/>
      <c r="G579" s="3"/>
      <c r="H579" s="3"/>
    </row>
    <row r="580" spans="4:8">
      <c r="D580" s="3"/>
      <c r="E580" s="3"/>
      <c r="F580" s="3"/>
      <c r="G580" s="3"/>
      <c r="H580" s="3"/>
    </row>
    <row r="581" spans="4:8">
      <c r="D581" s="3"/>
      <c r="E581" s="3"/>
      <c r="F581" s="3"/>
      <c r="G581" s="3"/>
      <c r="H581" s="3"/>
    </row>
    <row r="582" spans="4:8">
      <c r="D582" s="3"/>
      <c r="E582" s="3"/>
      <c r="F582" s="3"/>
      <c r="G582" s="3"/>
      <c r="H582" s="3"/>
    </row>
    <row r="583" spans="4:8">
      <c r="D583" s="3"/>
      <c r="E583" s="3"/>
      <c r="F583" s="3"/>
      <c r="G583" s="3"/>
      <c r="H583" s="3"/>
    </row>
    <row r="584" spans="4:8">
      <c r="D584" s="3"/>
      <c r="E584" s="3"/>
      <c r="F584" s="3"/>
      <c r="G584" s="3"/>
      <c r="H584" s="3"/>
    </row>
    <row r="585" spans="4:8">
      <c r="D585" s="3"/>
      <c r="E585" s="3"/>
      <c r="F585" s="3"/>
      <c r="G585" s="3"/>
      <c r="H585" s="3"/>
    </row>
    <row r="586" spans="4:8">
      <c r="D586" s="3"/>
      <c r="E586" s="3"/>
      <c r="F586" s="3"/>
      <c r="G586" s="3"/>
      <c r="H586" s="3"/>
    </row>
    <row r="587" spans="4:8">
      <c r="D587" s="3"/>
      <c r="E587" s="3"/>
      <c r="F587" s="3"/>
      <c r="G587" s="3"/>
      <c r="H587" s="3"/>
    </row>
    <row r="588" spans="4:8">
      <c r="D588" s="3"/>
      <c r="E588" s="3"/>
      <c r="F588" s="3"/>
      <c r="G588" s="3"/>
      <c r="H588" s="3"/>
    </row>
    <row r="589" spans="4:8">
      <c r="D589" s="3"/>
      <c r="E589" s="3"/>
      <c r="F589" s="3"/>
      <c r="G589" s="3"/>
      <c r="H589" s="3"/>
    </row>
    <row r="590" spans="4:8">
      <c r="D590" s="3"/>
      <c r="E590" s="3"/>
      <c r="F590" s="3"/>
      <c r="G590" s="3"/>
      <c r="H590" s="3"/>
    </row>
    <row r="591" spans="4:8">
      <c r="D591" s="3"/>
      <c r="E591" s="3"/>
      <c r="F591" s="3"/>
      <c r="G591" s="3"/>
      <c r="H591" s="3"/>
    </row>
    <row r="592" spans="4:8">
      <c r="D592" s="3"/>
      <c r="E592" s="3"/>
      <c r="F592" s="3"/>
      <c r="G592" s="3"/>
      <c r="H592" s="3"/>
    </row>
    <row r="593" spans="4:8">
      <c r="D593" s="3"/>
      <c r="E593" s="3"/>
      <c r="F593" s="3"/>
      <c r="G593" s="3"/>
      <c r="H593" s="3"/>
    </row>
    <row r="594" spans="4:8">
      <c r="D594" s="3"/>
      <c r="E594" s="3"/>
      <c r="F594" s="3"/>
      <c r="G594" s="3"/>
      <c r="H594" s="3"/>
    </row>
    <row r="595" spans="4:8">
      <c r="D595" s="3"/>
      <c r="E595" s="3"/>
      <c r="F595" s="3"/>
      <c r="G595" s="3"/>
      <c r="H595" s="3"/>
    </row>
    <row r="596" spans="4:8">
      <c r="D596" s="3"/>
      <c r="E596" s="3"/>
      <c r="F596" s="3"/>
      <c r="G596" s="3"/>
      <c r="H596" s="3"/>
    </row>
    <row r="597" spans="4:8">
      <c r="D597" s="3"/>
      <c r="E597" s="3"/>
      <c r="F597" s="3"/>
      <c r="G597" s="3"/>
      <c r="H597" s="3"/>
    </row>
    <row r="598" spans="4:8">
      <c r="D598" s="3"/>
      <c r="E598" s="3"/>
      <c r="F598" s="3"/>
      <c r="G598" s="3"/>
      <c r="H598" s="3"/>
    </row>
    <row r="599" spans="4:8">
      <c r="D599" s="3"/>
      <c r="E599" s="3"/>
      <c r="F599" s="3"/>
      <c r="G599" s="3"/>
      <c r="H599" s="3"/>
    </row>
    <row r="600" spans="4:8">
      <c r="D600" s="3"/>
      <c r="E600" s="3"/>
      <c r="F600" s="3"/>
      <c r="G600" s="3"/>
      <c r="H600" s="3"/>
    </row>
    <row r="601" spans="4:8">
      <c r="D601" s="3"/>
      <c r="E601" s="3"/>
      <c r="F601" s="3"/>
      <c r="G601" s="3"/>
      <c r="H601" s="3"/>
    </row>
    <row r="602" spans="4:8">
      <c r="D602" s="3"/>
      <c r="E602" s="3"/>
      <c r="F602" s="3"/>
      <c r="G602" s="3"/>
      <c r="H602" s="3"/>
    </row>
    <row r="603" spans="4:8">
      <c r="D603" s="3"/>
      <c r="E603" s="3"/>
      <c r="F603" s="3"/>
      <c r="G603" s="3"/>
      <c r="H603" s="3"/>
    </row>
    <row r="604" spans="4:8">
      <c r="D604" s="3"/>
      <c r="E604" s="3"/>
      <c r="F604" s="3"/>
      <c r="G604" s="3"/>
      <c r="H604" s="3"/>
    </row>
    <row r="605" spans="4:8">
      <c r="D605" s="3"/>
      <c r="E605" s="3"/>
      <c r="F605" s="3"/>
      <c r="G605" s="3"/>
      <c r="H605" s="3"/>
    </row>
    <row r="606" spans="4:8">
      <c r="D606" s="3"/>
      <c r="E606" s="3"/>
      <c r="F606" s="3"/>
      <c r="G606" s="3"/>
      <c r="H606" s="3"/>
    </row>
    <row r="607" spans="4:8">
      <c r="E607" s="20"/>
      <c r="G607" s="20"/>
    </row>
    <row r="608" spans="4:8">
      <c r="E608" s="20"/>
      <c r="G608" s="20"/>
    </row>
    <row r="609" spans="5:7">
      <c r="E609" s="20"/>
      <c r="G609" s="20"/>
    </row>
    <row r="610" spans="5:7">
      <c r="E610" s="20"/>
      <c r="G610" s="20"/>
    </row>
    <row r="611" spans="5:7">
      <c r="E611" s="20"/>
      <c r="G611" s="20"/>
    </row>
    <row r="612" spans="5:7">
      <c r="E612" s="20"/>
      <c r="G612" s="20"/>
    </row>
  </sheetData>
  <sheetProtection sheet="1" objects="1" scenarios="1"/>
  <mergeCells count="1">
    <mergeCell ref="B6:K6"/>
  </mergeCells>
  <phoneticPr fontId="3" type="noConversion"/>
  <dataValidations count="1">
    <dataValidation allowBlank="1" showInputMessage="1" showErrorMessage="1" sqref="I1:I11 A1:B1048576 D1:H12 C5:C1048576 D13:XFD1048576 J1:XFD12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6">
    <tabColor indexed="52"/>
    <pageSetUpPr fitToPage="1"/>
  </sheetPr>
  <dimension ref="B1:F967"/>
  <sheetViews>
    <sheetView rightToLeft="1" workbookViewId="0">
      <selection activeCell="C14" sqref="C14"/>
    </sheetView>
  </sheetViews>
  <sheetFormatPr defaultColWidth="9.140625" defaultRowHeight="18"/>
  <cols>
    <col min="1" max="1" width="6.28515625" style="1" customWidth="1"/>
    <col min="2" max="2" width="50.85546875" style="2" bestFit="1" customWidth="1"/>
    <col min="3" max="3" width="49.42578125" style="1" bestFit="1" customWidth="1"/>
    <col min="4" max="4" width="11.85546875" style="1" customWidth="1"/>
    <col min="5" max="16384" width="9.140625" style="1"/>
  </cols>
  <sheetData>
    <row r="1" spans="2:6">
      <c r="B1" s="46" t="s">
        <v>125</v>
      </c>
      <c r="C1" s="67" t="s" vm="1">
        <v>203</v>
      </c>
    </row>
    <row r="2" spans="2:6">
      <c r="B2" s="46" t="s">
        <v>124</v>
      </c>
      <c r="C2" s="67" t="s">
        <v>204</v>
      </c>
    </row>
    <row r="3" spans="2:6">
      <c r="B3" s="46" t="s">
        <v>126</v>
      </c>
      <c r="C3" s="67" t="s">
        <v>205</v>
      </c>
    </row>
    <row r="4" spans="2:6">
      <c r="B4" s="46" t="s">
        <v>127</v>
      </c>
      <c r="C4" s="67">
        <v>2142</v>
      </c>
    </row>
    <row r="6" spans="2:6" ht="26.25" customHeight="1">
      <c r="B6" s="138" t="s">
        <v>159</v>
      </c>
      <c r="C6" s="139"/>
      <c r="D6" s="140"/>
    </row>
    <row r="7" spans="2:6" s="3" customFormat="1" ht="31.5">
      <c r="B7" s="47" t="s">
        <v>96</v>
      </c>
      <c r="C7" s="52" t="s">
        <v>88</v>
      </c>
      <c r="D7" s="53" t="s">
        <v>87</v>
      </c>
    </row>
    <row r="8" spans="2:6" s="3" customFormat="1">
      <c r="B8" s="14"/>
      <c r="C8" s="31" t="s">
        <v>184</v>
      </c>
      <c r="D8" s="16" t="s">
        <v>21</v>
      </c>
    </row>
    <row r="9" spans="2:6" s="4" customFormat="1" ht="18" customHeight="1">
      <c r="B9" s="17"/>
      <c r="C9" s="18" t="s">
        <v>0</v>
      </c>
      <c r="D9" s="19" t="s">
        <v>1</v>
      </c>
    </row>
    <row r="10" spans="2:6" s="4" customFormat="1" ht="18" customHeight="1">
      <c r="B10" s="128" t="s">
        <v>1950</v>
      </c>
      <c r="C10" s="129">
        <v>20001.22381580717</v>
      </c>
      <c r="D10" s="128"/>
    </row>
    <row r="11" spans="2:6">
      <c r="B11" s="130" t="s">
        <v>22</v>
      </c>
      <c r="C11" s="129">
        <v>4780.2639020707647</v>
      </c>
      <c r="D11" s="131"/>
    </row>
    <row r="12" spans="2:6">
      <c r="B12" s="132" t="s">
        <v>1369</v>
      </c>
      <c r="C12" s="133">
        <v>569.73018054552278</v>
      </c>
      <c r="D12" s="134">
        <v>48274</v>
      </c>
      <c r="E12" s="3"/>
      <c r="F12" s="3"/>
    </row>
    <row r="13" spans="2:6">
      <c r="B13" s="132" t="s">
        <v>1370</v>
      </c>
      <c r="C13" s="133">
        <v>344.04346631468746</v>
      </c>
      <c r="D13" s="134">
        <v>48274</v>
      </c>
      <c r="E13" s="3"/>
      <c r="F13" s="3"/>
    </row>
    <row r="14" spans="2:6">
      <c r="B14" s="132" t="s">
        <v>1954</v>
      </c>
      <c r="C14" s="133">
        <v>1685.0017305933839</v>
      </c>
      <c r="D14" s="134">
        <v>48297</v>
      </c>
    </row>
    <row r="15" spans="2:6">
      <c r="B15" s="132" t="s">
        <v>1372</v>
      </c>
      <c r="C15" s="133">
        <v>1407.225965653528</v>
      </c>
      <c r="D15" s="134">
        <v>48233</v>
      </c>
      <c r="E15" s="3"/>
      <c r="F15" s="3"/>
    </row>
    <row r="16" spans="2:6">
      <c r="B16" s="132" t="s">
        <v>1955</v>
      </c>
      <c r="C16" s="133">
        <v>435.85753977656026</v>
      </c>
      <c r="D16" s="134">
        <v>48212</v>
      </c>
      <c r="E16" s="3"/>
      <c r="F16" s="3"/>
    </row>
    <row r="17" spans="2:4">
      <c r="B17" s="132" t="s">
        <v>1956</v>
      </c>
      <c r="C17" s="133">
        <v>338.40501918708327</v>
      </c>
      <c r="D17" s="134">
        <v>48212</v>
      </c>
    </row>
    <row r="18" spans="2:4">
      <c r="B18" s="130" t="s">
        <v>31</v>
      </c>
      <c r="C18" s="129">
        <v>15220.959913736406</v>
      </c>
      <c r="D18" s="131"/>
    </row>
    <row r="19" spans="2:4">
      <c r="B19" s="132" t="s">
        <v>1380</v>
      </c>
      <c r="C19" s="133">
        <v>577.40946802326914</v>
      </c>
      <c r="D19" s="134">
        <v>47848</v>
      </c>
    </row>
    <row r="20" spans="2:4">
      <c r="B20" s="132" t="s">
        <v>1381</v>
      </c>
      <c r="C20" s="133">
        <v>1096.3036762682923</v>
      </c>
      <c r="D20" s="134">
        <v>48757</v>
      </c>
    </row>
    <row r="21" spans="2:4">
      <c r="B21" s="132" t="s">
        <v>1957</v>
      </c>
      <c r="C21" s="133">
        <v>5.0602654315484834</v>
      </c>
      <c r="D21" s="134">
        <v>48122</v>
      </c>
    </row>
    <row r="22" spans="2:4">
      <c r="B22" s="132" t="s">
        <v>1958</v>
      </c>
      <c r="C22" s="133">
        <v>1404.1683192613675</v>
      </c>
      <c r="D22" s="134">
        <v>48395</v>
      </c>
    </row>
    <row r="23" spans="2:4">
      <c r="B23" s="132" t="s">
        <v>1374</v>
      </c>
      <c r="C23" s="133">
        <v>666.97990551564112</v>
      </c>
      <c r="D23" s="134">
        <v>48395</v>
      </c>
    </row>
    <row r="24" spans="2:4">
      <c r="B24" s="132" t="s">
        <v>1959</v>
      </c>
      <c r="C24" s="133">
        <v>2004.3659234029371</v>
      </c>
      <c r="D24" s="134">
        <v>48669</v>
      </c>
    </row>
    <row r="25" spans="2:4">
      <c r="B25" s="132" t="s">
        <v>1960</v>
      </c>
      <c r="C25" s="133">
        <v>3122.4205940495299</v>
      </c>
      <c r="D25" s="134">
        <v>48693</v>
      </c>
    </row>
    <row r="26" spans="2:4">
      <c r="B26" s="132" t="s">
        <v>1961</v>
      </c>
      <c r="C26" s="133">
        <v>2211.3754659216456</v>
      </c>
      <c r="D26" s="134">
        <v>48332</v>
      </c>
    </row>
    <row r="27" spans="2:4">
      <c r="B27" s="132" t="s">
        <v>1962</v>
      </c>
      <c r="C27" s="133">
        <v>1385.1549036081285</v>
      </c>
      <c r="D27" s="134">
        <v>48760</v>
      </c>
    </row>
    <row r="28" spans="2:4">
      <c r="B28" s="132" t="s">
        <v>1375</v>
      </c>
      <c r="C28" s="133">
        <v>1432.1530550704433</v>
      </c>
      <c r="D28" s="134">
        <v>48180</v>
      </c>
    </row>
    <row r="29" spans="2:4">
      <c r="B29" s="132" t="s">
        <v>1963</v>
      </c>
      <c r="C29" s="133">
        <v>1315.5683371836014</v>
      </c>
      <c r="D29" s="134">
        <v>47848</v>
      </c>
    </row>
    <row r="30" spans="2:4">
      <c r="B30" s="68"/>
      <c r="C30" s="68"/>
      <c r="D30" s="68"/>
    </row>
    <row r="31" spans="2:4">
      <c r="B31" s="68"/>
      <c r="C31" s="68"/>
      <c r="D31" s="68"/>
    </row>
    <row r="32" spans="2:4">
      <c r="B32" s="68"/>
      <c r="C32" s="68"/>
      <c r="D32" s="68"/>
    </row>
    <row r="33" spans="2:4">
      <c r="B33" s="68"/>
      <c r="C33" s="68"/>
      <c r="D33" s="68"/>
    </row>
    <row r="34" spans="2:4">
      <c r="B34" s="68"/>
      <c r="C34" s="68"/>
      <c r="D34" s="68"/>
    </row>
    <row r="35" spans="2:4">
      <c r="B35" s="68"/>
      <c r="C35" s="68"/>
      <c r="D35" s="68"/>
    </row>
    <row r="36" spans="2:4">
      <c r="B36" s="68"/>
      <c r="C36" s="68"/>
      <c r="D36" s="68"/>
    </row>
    <row r="37" spans="2:4">
      <c r="B37" s="68"/>
      <c r="C37" s="68"/>
      <c r="D37" s="68"/>
    </row>
    <row r="38" spans="2:4">
      <c r="B38" s="68"/>
      <c r="C38" s="68"/>
      <c r="D38" s="68"/>
    </row>
    <row r="39" spans="2:4">
      <c r="B39" s="68"/>
      <c r="C39" s="68"/>
      <c r="D39" s="68"/>
    </row>
    <row r="40" spans="2:4">
      <c r="B40" s="68"/>
      <c r="C40" s="68"/>
      <c r="D40" s="68"/>
    </row>
    <row r="41" spans="2:4">
      <c r="B41" s="68"/>
      <c r="C41" s="68"/>
      <c r="D41" s="68"/>
    </row>
    <row r="42" spans="2:4">
      <c r="B42" s="68"/>
      <c r="C42" s="68"/>
      <c r="D42" s="68"/>
    </row>
    <row r="43" spans="2:4">
      <c r="B43" s="68"/>
      <c r="C43" s="68"/>
      <c r="D43" s="68"/>
    </row>
    <row r="44" spans="2:4">
      <c r="B44" s="68"/>
      <c r="C44" s="68"/>
      <c r="D44" s="68"/>
    </row>
    <row r="45" spans="2:4">
      <c r="B45" s="68"/>
      <c r="C45" s="68"/>
      <c r="D45" s="68"/>
    </row>
    <row r="46" spans="2:4">
      <c r="B46" s="68"/>
      <c r="C46" s="68"/>
      <c r="D46" s="68"/>
    </row>
    <row r="47" spans="2:4">
      <c r="B47" s="68"/>
      <c r="C47" s="68"/>
      <c r="D47" s="68"/>
    </row>
    <row r="48" spans="2:4">
      <c r="B48" s="68"/>
      <c r="C48" s="68"/>
      <c r="D48" s="68"/>
    </row>
    <row r="49" spans="2:4">
      <c r="B49" s="68"/>
      <c r="C49" s="68"/>
      <c r="D49" s="68"/>
    </row>
    <row r="50" spans="2:4">
      <c r="B50" s="68"/>
      <c r="C50" s="68"/>
      <c r="D50" s="68"/>
    </row>
    <row r="51" spans="2:4">
      <c r="B51" s="68"/>
      <c r="C51" s="68"/>
      <c r="D51" s="68"/>
    </row>
    <row r="52" spans="2:4">
      <c r="B52" s="68"/>
      <c r="C52" s="68"/>
      <c r="D52" s="68"/>
    </row>
    <row r="53" spans="2:4">
      <c r="B53" s="68"/>
      <c r="C53" s="68"/>
      <c r="D53" s="68"/>
    </row>
    <row r="54" spans="2:4">
      <c r="B54" s="68"/>
      <c r="C54" s="68"/>
      <c r="D54" s="68"/>
    </row>
    <row r="55" spans="2:4">
      <c r="B55" s="68"/>
      <c r="C55" s="68"/>
      <c r="D55" s="68"/>
    </row>
    <row r="56" spans="2:4">
      <c r="B56" s="68"/>
      <c r="C56" s="68"/>
      <c r="D56" s="68"/>
    </row>
    <row r="57" spans="2:4">
      <c r="B57" s="68"/>
      <c r="C57" s="68"/>
      <c r="D57" s="68"/>
    </row>
    <row r="58" spans="2:4">
      <c r="B58" s="68"/>
      <c r="C58" s="68"/>
      <c r="D58" s="68"/>
    </row>
    <row r="59" spans="2:4">
      <c r="B59" s="68"/>
      <c r="C59" s="68"/>
      <c r="D59" s="68"/>
    </row>
    <row r="60" spans="2:4">
      <c r="B60" s="68"/>
      <c r="C60" s="68"/>
      <c r="D60" s="68"/>
    </row>
    <row r="61" spans="2:4">
      <c r="B61" s="68"/>
      <c r="C61" s="68"/>
      <c r="D61" s="68"/>
    </row>
    <row r="62" spans="2:4">
      <c r="B62" s="68"/>
      <c r="C62" s="68"/>
      <c r="D62" s="68"/>
    </row>
    <row r="63" spans="2:4">
      <c r="B63" s="68"/>
      <c r="C63" s="68"/>
      <c r="D63" s="68"/>
    </row>
    <row r="64" spans="2:4">
      <c r="B64" s="68"/>
      <c r="C64" s="68"/>
      <c r="D64" s="68"/>
    </row>
    <row r="65" spans="2:4">
      <c r="B65" s="68"/>
      <c r="C65" s="68"/>
      <c r="D65" s="68"/>
    </row>
    <row r="66" spans="2:4">
      <c r="B66" s="68"/>
      <c r="C66" s="68"/>
      <c r="D66" s="68"/>
    </row>
    <row r="67" spans="2:4">
      <c r="B67" s="68"/>
      <c r="C67" s="68"/>
      <c r="D67" s="68"/>
    </row>
    <row r="68" spans="2:4">
      <c r="B68" s="68"/>
      <c r="C68" s="68"/>
      <c r="D68" s="68"/>
    </row>
    <row r="69" spans="2:4">
      <c r="B69" s="68"/>
      <c r="C69" s="68"/>
      <c r="D69" s="68"/>
    </row>
    <row r="70" spans="2:4">
      <c r="B70" s="68"/>
      <c r="C70" s="68"/>
      <c r="D70" s="68"/>
    </row>
    <row r="71" spans="2:4">
      <c r="B71" s="68"/>
      <c r="C71" s="68"/>
      <c r="D71" s="68"/>
    </row>
    <row r="72" spans="2:4">
      <c r="B72" s="68"/>
      <c r="C72" s="68"/>
      <c r="D72" s="68"/>
    </row>
    <row r="73" spans="2:4">
      <c r="B73" s="68"/>
      <c r="C73" s="68"/>
      <c r="D73" s="68"/>
    </row>
    <row r="74" spans="2:4">
      <c r="B74" s="68"/>
      <c r="C74" s="68"/>
      <c r="D74" s="68"/>
    </row>
    <row r="75" spans="2:4">
      <c r="B75" s="68"/>
      <c r="C75" s="68"/>
      <c r="D75" s="68"/>
    </row>
    <row r="76" spans="2:4">
      <c r="B76" s="68"/>
      <c r="C76" s="68"/>
      <c r="D76" s="68"/>
    </row>
    <row r="77" spans="2:4">
      <c r="B77" s="68"/>
      <c r="C77" s="68"/>
      <c r="D77" s="68"/>
    </row>
    <row r="78" spans="2:4">
      <c r="B78" s="68"/>
      <c r="C78" s="68"/>
      <c r="D78" s="68"/>
    </row>
    <row r="79" spans="2:4">
      <c r="B79" s="68"/>
      <c r="C79" s="68"/>
      <c r="D79" s="68"/>
    </row>
    <row r="80" spans="2:4">
      <c r="B80" s="68"/>
      <c r="C80" s="68"/>
      <c r="D80" s="68"/>
    </row>
    <row r="81" spans="2:4">
      <c r="B81" s="68"/>
      <c r="C81" s="68"/>
      <c r="D81" s="68"/>
    </row>
    <row r="82" spans="2:4">
      <c r="B82" s="68"/>
      <c r="C82" s="68"/>
      <c r="D82" s="68"/>
    </row>
    <row r="83" spans="2:4">
      <c r="B83" s="68"/>
      <c r="C83" s="68"/>
      <c r="D83" s="68"/>
    </row>
    <row r="84" spans="2:4">
      <c r="B84" s="68"/>
      <c r="C84" s="68"/>
      <c r="D84" s="68"/>
    </row>
    <row r="85" spans="2:4">
      <c r="B85" s="68"/>
      <c r="C85" s="68"/>
      <c r="D85" s="68"/>
    </row>
    <row r="86" spans="2:4">
      <c r="B86" s="68"/>
      <c r="C86" s="68"/>
      <c r="D86" s="68"/>
    </row>
    <row r="87" spans="2:4">
      <c r="B87" s="68"/>
      <c r="C87" s="68"/>
      <c r="D87" s="68"/>
    </row>
    <row r="88" spans="2:4">
      <c r="B88" s="68"/>
      <c r="C88" s="68"/>
      <c r="D88" s="68"/>
    </row>
    <row r="89" spans="2:4">
      <c r="B89" s="68"/>
      <c r="C89" s="68"/>
      <c r="D89" s="68"/>
    </row>
    <row r="90" spans="2:4">
      <c r="B90" s="68"/>
      <c r="C90" s="68"/>
      <c r="D90" s="68"/>
    </row>
    <row r="91" spans="2:4">
      <c r="B91" s="68"/>
      <c r="C91" s="68"/>
      <c r="D91" s="68"/>
    </row>
    <row r="92" spans="2:4">
      <c r="B92" s="68"/>
      <c r="C92" s="68"/>
      <c r="D92" s="68"/>
    </row>
    <row r="93" spans="2:4">
      <c r="B93" s="68"/>
      <c r="C93" s="68"/>
      <c r="D93" s="68"/>
    </row>
    <row r="94" spans="2:4">
      <c r="B94" s="68"/>
      <c r="C94" s="68"/>
      <c r="D94" s="68"/>
    </row>
    <row r="95" spans="2:4">
      <c r="B95" s="68"/>
      <c r="C95" s="68"/>
      <c r="D95" s="68"/>
    </row>
    <row r="96" spans="2:4">
      <c r="B96" s="68"/>
      <c r="C96" s="68"/>
      <c r="D96" s="68"/>
    </row>
    <row r="97" spans="2:4">
      <c r="B97" s="68"/>
      <c r="C97" s="68"/>
      <c r="D97" s="68"/>
    </row>
    <row r="98" spans="2:4">
      <c r="B98" s="68"/>
      <c r="C98" s="68"/>
      <c r="D98" s="68"/>
    </row>
    <row r="99" spans="2:4">
      <c r="B99" s="68"/>
      <c r="C99" s="68"/>
      <c r="D99" s="68"/>
    </row>
    <row r="100" spans="2:4">
      <c r="B100" s="68"/>
      <c r="C100" s="68"/>
      <c r="D100" s="68"/>
    </row>
    <row r="101" spans="2:4">
      <c r="B101" s="68"/>
      <c r="C101" s="68"/>
      <c r="D101" s="68"/>
    </row>
    <row r="102" spans="2:4">
      <c r="B102" s="68"/>
      <c r="C102" s="68"/>
      <c r="D102" s="68"/>
    </row>
    <row r="103" spans="2:4">
      <c r="B103" s="68"/>
      <c r="C103" s="68"/>
      <c r="D103" s="68"/>
    </row>
    <row r="104" spans="2:4">
      <c r="B104" s="68"/>
      <c r="C104" s="68"/>
      <c r="D104" s="68"/>
    </row>
    <row r="105" spans="2:4">
      <c r="B105" s="68"/>
      <c r="C105" s="68"/>
      <c r="D105" s="68"/>
    </row>
    <row r="106" spans="2:4">
      <c r="B106" s="68"/>
      <c r="C106" s="68"/>
      <c r="D106" s="68"/>
    </row>
    <row r="107" spans="2:4">
      <c r="B107" s="68"/>
      <c r="C107" s="68"/>
      <c r="D107" s="68"/>
    </row>
    <row r="108" spans="2:4">
      <c r="B108" s="68"/>
      <c r="C108" s="68"/>
      <c r="D108" s="68"/>
    </row>
    <row r="109" spans="2:4">
      <c r="B109" s="68"/>
      <c r="C109" s="68"/>
      <c r="D109" s="68"/>
    </row>
    <row r="110" spans="2:4">
      <c r="B110" s="101"/>
      <c r="C110" s="102"/>
      <c r="D110" s="102"/>
    </row>
    <row r="111" spans="2:4">
      <c r="B111" s="101"/>
      <c r="C111" s="102"/>
      <c r="D111" s="102"/>
    </row>
    <row r="112" spans="2:4">
      <c r="B112" s="101"/>
      <c r="C112" s="102"/>
      <c r="D112" s="102"/>
    </row>
    <row r="113" spans="2:4">
      <c r="B113" s="101"/>
      <c r="C113" s="102"/>
      <c r="D113" s="102"/>
    </row>
    <row r="114" spans="2:4">
      <c r="B114" s="101"/>
      <c r="C114" s="102"/>
      <c r="D114" s="102"/>
    </row>
    <row r="115" spans="2:4">
      <c r="B115" s="101"/>
      <c r="C115" s="102"/>
      <c r="D115" s="102"/>
    </row>
    <row r="116" spans="2:4">
      <c r="B116" s="101"/>
      <c r="C116" s="102"/>
      <c r="D116" s="102"/>
    </row>
    <row r="117" spans="2:4">
      <c r="B117" s="101"/>
      <c r="C117" s="102"/>
      <c r="D117" s="102"/>
    </row>
    <row r="118" spans="2:4">
      <c r="B118" s="101"/>
      <c r="C118" s="102"/>
      <c r="D118" s="102"/>
    </row>
    <row r="119" spans="2:4">
      <c r="B119" s="101"/>
      <c r="C119" s="102"/>
      <c r="D119" s="102"/>
    </row>
    <row r="120" spans="2:4">
      <c r="B120" s="101"/>
      <c r="C120" s="102"/>
      <c r="D120" s="102"/>
    </row>
    <row r="121" spans="2:4">
      <c r="B121" s="101"/>
      <c r="C121" s="102"/>
      <c r="D121" s="102"/>
    </row>
    <row r="122" spans="2:4">
      <c r="B122" s="101"/>
      <c r="C122" s="102"/>
      <c r="D122" s="102"/>
    </row>
    <row r="123" spans="2:4">
      <c r="B123" s="101"/>
      <c r="C123" s="102"/>
      <c r="D123" s="102"/>
    </row>
    <row r="124" spans="2:4">
      <c r="B124" s="101"/>
      <c r="C124" s="102"/>
      <c r="D124" s="102"/>
    </row>
    <row r="125" spans="2:4">
      <c r="B125" s="101"/>
      <c r="C125" s="102"/>
      <c r="D125" s="102"/>
    </row>
    <row r="126" spans="2:4">
      <c r="B126" s="101"/>
      <c r="C126" s="102"/>
      <c r="D126" s="102"/>
    </row>
    <row r="127" spans="2:4">
      <c r="B127" s="101"/>
      <c r="C127" s="102"/>
      <c r="D127" s="102"/>
    </row>
    <row r="128" spans="2:4">
      <c r="B128" s="101"/>
      <c r="C128" s="102"/>
      <c r="D128" s="102"/>
    </row>
    <row r="129" spans="2:4">
      <c r="B129" s="101"/>
      <c r="C129" s="102"/>
      <c r="D129" s="102"/>
    </row>
    <row r="130" spans="2:4">
      <c r="B130" s="101"/>
      <c r="C130" s="102"/>
      <c r="D130" s="102"/>
    </row>
    <row r="131" spans="2:4">
      <c r="B131" s="101"/>
      <c r="C131" s="102"/>
      <c r="D131" s="102"/>
    </row>
    <row r="132" spans="2:4">
      <c r="B132" s="101"/>
      <c r="C132" s="102"/>
      <c r="D132" s="102"/>
    </row>
    <row r="133" spans="2:4">
      <c r="B133" s="101"/>
      <c r="C133" s="102"/>
      <c r="D133" s="102"/>
    </row>
    <row r="134" spans="2:4">
      <c r="B134" s="101"/>
      <c r="C134" s="102"/>
      <c r="D134" s="102"/>
    </row>
    <row r="135" spans="2:4">
      <c r="B135" s="101"/>
      <c r="C135" s="102"/>
      <c r="D135" s="102"/>
    </row>
    <row r="136" spans="2:4">
      <c r="B136" s="101"/>
      <c r="C136" s="102"/>
      <c r="D136" s="102"/>
    </row>
    <row r="137" spans="2:4">
      <c r="B137" s="101"/>
      <c r="C137" s="102"/>
      <c r="D137" s="102"/>
    </row>
    <row r="138" spans="2:4">
      <c r="B138" s="101"/>
      <c r="C138" s="102"/>
      <c r="D138" s="102"/>
    </row>
    <row r="139" spans="2:4">
      <c r="B139" s="101"/>
      <c r="C139" s="102"/>
      <c r="D139" s="102"/>
    </row>
    <row r="140" spans="2:4">
      <c r="B140" s="101"/>
      <c r="C140" s="102"/>
      <c r="D140" s="102"/>
    </row>
    <row r="141" spans="2:4">
      <c r="B141" s="101"/>
      <c r="C141" s="102"/>
      <c r="D141" s="102"/>
    </row>
    <row r="142" spans="2:4">
      <c r="B142" s="101"/>
      <c r="C142" s="102"/>
      <c r="D142" s="102"/>
    </row>
    <row r="143" spans="2:4">
      <c r="B143" s="101"/>
      <c r="C143" s="102"/>
      <c r="D143" s="102"/>
    </row>
    <row r="144" spans="2:4">
      <c r="B144" s="101"/>
      <c r="C144" s="102"/>
      <c r="D144" s="102"/>
    </row>
    <row r="145" spans="2:4">
      <c r="B145" s="101"/>
      <c r="C145" s="102"/>
      <c r="D145" s="102"/>
    </row>
    <row r="146" spans="2:4">
      <c r="B146" s="101"/>
      <c r="C146" s="102"/>
      <c r="D146" s="102"/>
    </row>
    <row r="147" spans="2:4">
      <c r="B147" s="101"/>
      <c r="C147" s="102"/>
      <c r="D147" s="102"/>
    </row>
    <row r="148" spans="2:4">
      <c r="B148" s="101"/>
      <c r="C148" s="102"/>
      <c r="D148" s="102"/>
    </row>
    <row r="149" spans="2:4">
      <c r="B149" s="101"/>
      <c r="C149" s="102"/>
      <c r="D149" s="102"/>
    </row>
    <row r="150" spans="2:4">
      <c r="B150" s="101"/>
      <c r="C150" s="102"/>
      <c r="D150" s="102"/>
    </row>
    <row r="151" spans="2:4">
      <c r="B151" s="101"/>
      <c r="C151" s="102"/>
      <c r="D151" s="102"/>
    </row>
    <row r="152" spans="2:4">
      <c r="B152" s="101"/>
      <c r="C152" s="102"/>
      <c r="D152" s="102"/>
    </row>
    <row r="153" spans="2:4">
      <c r="B153" s="101"/>
      <c r="C153" s="102"/>
      <c r="D153" s="102"/>
    </row>
    <row r="154" spans="2:4">
      <c r="B154" s="101"/>
      <c r="C154" s="102"/>
      <c r="D154" s="102"/>
    </row>
    <row r="155" spans="2:4">
      <c r="B155" s="101"/>
      <c r="C155" s="102"/>
      <c r="D155" s="102"/>
    </row>
    <row r="156" spans="2:4">
      <c r="B156" s="101"/>
      <c r="C156" s="102"/>
      <c r="D156" s="102"/>
    </row>
    <row r="157" spans="2:4">
      <c r="B157" s="101"/>
      <c r="C157" s="102"/>
      <c r="D157" s="102"/>
    </row>
    <row r="158" spans="2:4">
      <c r="B158" s="101"/>
      <c r="C158" s="102"/>
      <c r="D158" s="102"/>
    </row>
    <row r="159" spans="2:4">
      <c r="B159" s="101"/>
      <c r="C159" s="102"/>
      <c r="D159" s="102"/>
    </row>
    <row r="160" spans="2:4">
      <c r="B160" s="101"/>
      <c r="C160" s="102"/>
      <c r="D160" s="102"/>
    </row>
    <row r="161" spans="2:4">
      <c r="B161" s="101"/>
      <c r="C161" s="102"/>
      <c r="D161" s="102"/>
    </row>
    <row r="162" spans="2:4">
      <c r="B162" s="101"/>
      <c r="C162" s="102"/>
      <c r="D162" s="102"/>
    </row>
    <row r="163" spans="2:4">
      <c r="B163" s="101"/>
      <c r="C163" s="102"/>
      <c r="D163" s="102"/>
    </row>
    <row r="164" spans="2:4">
      <c r="B164" s="101"/>
      <c r="C164" s="102"/>
      <c r="D164" s="102"/>
    </row>
    <row r="165" spans="2:4">
      <c r="B165" s="101"/>
      <c r="C165" s="102"/>
      <c r="D165" s="102"/>
    </row>
    <row r="166" spans="2:4">
      <c r="B166" s="101"/>
      <c r="C166" s="102"/>
      <c r="D166" s="102"/>
    </row>
    <row r="167" spans="2:4">
      <c r="B167" s="101"/>
      <c r="C167" s="102"/>
      <c r="D167" s="102"/>
    </row>
    <row r="168" spans="2:4">
      <c r="B168" s="101"/>
      <c r="C168" s="102"/>
      <c r="D168" s="102"/>
    </row>
    <row r="169" spans="2:4">
      <c r="B169" s="101"/>
      <c r="C169" s="102"/>
      <c r="D169" s="102"/>
    </row>
    <row r="170" spans="2:4">
      <c r="B170" s="101"/>
      <c r="C170" s="102"/>
      <c r="D170" s="102"/>
    </row>
    <row r="171" spans="2:4">
      <c r="B171" s="101"/>
      <c r="C171" s="102"/>
      <c r="D171" s="102"/>
    </row>
    <row r="172" spans="2:4">
      <c r="B172" s="101"/>
      <c r="C172" s="102"/>
      <c r="D172" s="102"/>
    </row>
    <row r="173" spans="2:4">
      <c r="B173" s="101"/>
      <c r="C173" s="102"/>
      <c r="D173" s="102"/>
    </row>
    <row r="174" spans="2:4">
      <c r="B174" s="101"/>
      <c r="C174" s="102"/>
      <c r="D174" s="102"/>
    </row>
    <row r="175" spans="2:4">
      <c r="B175" s="101"/>
      <c r="C175" s="102"/>
      <c r="D175" s="102"/>
    </row>
    <row r="176" spans="2:4">
      <c r="B176" s="101"/>
      <c r="C176" s="102"/>
      <c r="D176" s="102"/>
    </row>
    <row r="177" spans="2:4">
      <c r="B177" s="101"/>
      <c r="C177" s="102"/>
      <c r="D177" s="102"/>
    </row>
    <row r="178" spans="2:4">
      <c r="B178" s="101"/>
      <c r="C178" s="102"/>
      <c r="D178" s="102"/>
    </row>
    <row r="179" spans="2:4">
      <c r="B179" s="101"/>
      <c r="C179" s="102"/>
      <c r="D179" s="102"/>
    </row>
    <row r="180" spans="2:4">
      <c r="B180" s="101"/>
      <c r="C180" s="102"/>
      <c r="D180" s="102"/>
    </row>
    <row r="181" spans="2:4">
      <c r="B181" s="101"/>
      <c r="C181" s="102"/>
      <c r="D181" s="102"/>
    </row>
    <row r="182" spans="2:4">
      <c r="B182" s="101"/>
      <c r="C182" s="102"/>
      <c r="D182" s="102"/>
    </row>
    <row r="183" spans="2:4">
      <c r="B183" s="101"/>
      <c r="C183" s="102"/>
      <c r="D183" s="102"/>
    </row>
    <row r="184" spans="2:4">
      <c r="B184" s="101"/>
      <c r="C184" s="102"/>
      <c r="D184" s="102"/>
    </row>
    <row r="185" spans="2:4">
      <c r="B185" s="101"/>
      <c r="C185" s="102"/>
      <c r="D185" s="102"/>
    </row>
    <row r="186" spans="2:4">
      <c r="B186" s="101"/>
      <c r="C186" s="102"/>
      <c r="D186" s="102"/>
    </row>
    <row r="187" spans="2:4">
      <c r="B187" s="101"/>
      <c r="C187" s="102"/>
      <c r="D187" s="102"/>
    </row>
    <row r="188" spans="2:4">
      <c r="B188" s="101"/>
      <c r="C188" s="102"/>
      <c r="D188" s="102"/>
    </row>
    <row r="189" spans="2:4">
      <c r="B189" s="101"/>
      <c r="C189" s="102"/>
      <c r="D189" s="102"/>
    </row>
    <row r="190" spans="2:4">
      <c r="B190" s="101"/>
      <c r="C190" s="102"/>
      <c r="D190" s="102"/>
    </row>
    <row r="191" spans="2:4">
      <c r="B191" s="101"/>
      <c r="C191" s="102"/>
      <c r="D191" s="102"/>
    </row>
    <row r="192" spans="2:4">
      <c r="B192" s="101"/>
      <c r="C192" s="102"/>
      <c r="D192" s="102"/>
    </row>
    <row r="193" spans="2:4">
      <c r="B193" s="101"/>
      <c r="C193" s="102"/>
      <c r="D193" s="102"/>
    </row>
    <row r="194" spans="2:4">
      <c r="B194" s="101"/>
      <c r="C194" s="102"/>
      <c r="D194" s="102"/>
    </row>
    <row r="195" spans="2:4">
      <c r="B195" s="101"/>
      <c r="C195" s="102"/>
      <c r="D195" s="102"/>
    </row>
    <row r="196" spans="2:4">
      <c r="B196" s="101"/>
      <c r="C196" s="102"/>
      <c r="D196" s="102"/>
    </row>
    <row r="197" spans="2:4">
      <c r="B197" s="101"/>
      <c r="C197" s="102"/>
      <c r="D197" s="102"/>
    </row>
    <row r="198" spans="2:4">
      <c r="B198" s="101"/>
      <c r="C198" s="102"/>
      <c r="D198" s="102"/>
    </row>
    <row r="199" spans="2:4">
      <c r="B199" s="101"/>
      <c r="C199" s="102"/>
      <c r="D199" s="102"/>
    </row>
    <row r="200" spans="2:4">
      <c r="B200" s="101"/>
      <c r="C200" s="102"/>
      <c r="D200" s="102"/>
    </row>
    <row r="201" spans="2:4">
      <c r="B201" s="101"/>
      <c r="C201" s="102"/>
      <c r="D201" s="102"/>
    </row>
    <row r="202" spans="2:4">
      <c r="B202" s="101"/>
      <c r="C202" s="102"/>
      <c r="D202" s="102"/>
    </row>
    <row r="203" spans="2:4">
      <c r="B203" s="101"/>
      <c r="C203" s="102"/>
      <c r="D203" s="102"/>
    </row>
    <row r="204" spans="2:4">
      <c r="B204" s="101"/>
      <c r="C204" s="102"/>
      <c r="D204" s="102"/>
    </row>
    <row r="205" spans="2:4">
      <c r="B205" s="101"/>
      <c r="C205" s="102"/>
      <c r="D205" s="102"/>
    </row>
    <row r="206" spans="2:4">
      <c r="B206" s="101"/>
      <c r="C206" s="102"/>
      <c r="D206" s="102"/>
    </row>
    <row r="207" spans="2:4">
      <c r="B207" s="101"/>
      <c r="C207" s="102"/>
      <c r="D207" s="102"/>
    </row>
    <row r="208" spans="2:4">
      <c r="B208" s="101"/>
      <c r="C208" s="102"/>
      <c r="D208" s="102"/>
    </row>
    <row r="209" spans="2:4">
      <c r="B209" s="101"/>
      <c r="C209" s="102"/>
      <c r="D209" s="102"/>
    </row>
    <row r="210" spans="2:4">
      <c r="B210" s="101"/>
      <c r="C210" s="102"/>
      <c r="D210" s="102"/>
    </row>
    <row r="211" spans="2:4">
      <c r="B211" s="101"/>
      <c r="C211" s="102"/>
      <c r="D211" s="102"/>
    </row>
    <row r="212" spans="2:4">
      <c r="B212" s="101"/>
      <c r="C212" s="102"/>
      <c r="D212" s="102"/>
    </row>
    <row r="213" spans="2:4">
      <c r="B213" s="101"/>
      <c r="C213" s="102"/>
      <c r="D213" s="102"/>
    </row>
    <row r="214" spans="2:4">
      <c r="B214" s="101"/>
      <c r="C214" s="102"/>
      <c r="D214" s="102"/>
    </row>
    <row r="215" spans="2:4">
      <c r="B215" s="101"/>
      <c r="C215" s="102"/>
      <c r="D215" s="102"/>
    </row>
    <row r="216" spans="2:4">
      <c r="B216" s="101"/>
      <c r="C216" s="102"/>
      <c r="D216" s="102"/>
    </row>
    <row r="217" spans="2:4">
      <c r="B217" s="101"/>
      <c r="C217" s="102"/>
      <c r="D217" s="102"/>
    </row>
    <row r="218" spans="2:4">
      <c r="B218" s="101"/>
      <c r="C218" s="102"/>
      <c r="D218" s="102"/>
    </row>
    <row r="219" spans="2:4">
      <c r="B219" s="101"/>
      <c r="C219" s="102"/>
      <c r="D219" s="102"/>
    </row>
    <row r="220" spans="2:4">
      <c r="B220" s="101"/>
      <c r="C220" s="102"/>
      <c r="D220" s="102"/>
    </row>
    <row r="221" spans="2:4">
      <c r="B221" s="101"/>
      <c r="C221" s="102"/>
      <c r="D221" s="102"/>
    </row>
    <row r="222" spans="2:4">
      <c r="B222" s="101"/>
      <c r="C222" s="102"/>
      <c r="D222" s="102"/>
    </row>
    <row r="223" spans="2:4">
      <c r="B223" s="101"/>
      <c r="C223" s="102"/>
      <c r="D223" s="102"/>
    </row>
    <row r="224" spans="2:4">
      <c r="B224" s="101"/>
      <c r="C224" s="102"/>
      <c r="D224" s="102"/>
    </row>
    <row r="225" spans="2:4">
      <c r="B225" s="101"/>
      <c r="C225" s="102"/>
      <c r="D225" s="102"/>
    </row>
    <row r="226" spans="2:4">
      <c r="B226" s="101"/>
      <c r="C226" s="102"/>
      <c r="D226" s="102"/>
    </row>
    <row r="227" spans="2:4">
      <c r="B227" s="101"/>
      <c r="C227" s="102"/>
      <c r="D227" s="102"/>
    </row>
    <row r="228" spans="2:4">
      <c r="B228" s="101"/>
      <c r="C228" s="102"/>
      <c r="D228" s="102"/>
    </row>
    <row r="229" spans="2:4">
      <c r="B229" s="101"/>
      <c r="C229" s="102"/>
      <c r="D229" s="102"/>
    </row>
    <row r="230" spans="2:4">
      <c r="B230" s="101"/>
      <c r="C230" s="102"/>
      <c r="D230" s="102"/>
    </row>
    <row r="231" spans="2:4">
      <c r="B231" s="101"/>
      <c r="C231" s="102"/>
      <c r="D231" s="102"/>
    </row>
    <row r="232" spans="2:4">
      <c r="B232" s="101"/>
      <c r="C232" s="102"/>
      <c r="D232" s="102"/>
    </row>
    <row r="233" spans="2:4">
      <c r="B233" s="101"/>
      <c r="C233" s="102"/>
      <c r="D233" s="102"/>
    </row>
    <row r="234" spans="2:4">
      <c r="B234" s="101"/>
      <c r="C234" s="102"/>
      <c r="D234" s="102"/>
    </row>
    <row r="235" spans="2:4">
      <c r="B235" s="101"/>
      <c r="C235" s="102"/>
      <c r="D235" s="102"/>
    </row>
    <row r="236" spans="2:4">
      <c r="B236" s="101"/>
      <c r="C236" s="102"/>
      <c r="D236" s="102"/>
    </row>
    <row r="237" spans="2:4">
      <c r="B237" s="101"/>
      <c r="C237" s="102"/>
      <c r="D237" s="102"/>
    </row>
    <row r="238" spans="2:4">
      <c r="B238" s="101"/>
      <c r="C238" s="102"/>
      <c r="D238" s="102"/>
    </row>
    <row r="239" spans="2:4">
      <c r="B239" s="101"/>
      <c r="C239" s="102"/>
      <c r="D239" s="102"/>
    </row>
    <row r="240" spans="2:4">
      <c r="B240" s="101"/>
      <c r="C240" s="102"/>
      <c r="D240" s="102"/>
    </row>
    <row r="241" spans="2:4">
      <c r="B241" s="101"/>
      <c r="C241" s="102"/>
      <c r="D241" s="102"/>
    </row>
    <row r="242" spans="2:4">
      <c r="B242" s="101"/>
      <c r="C242" s="102"/>
      <c r="D242" s="102"/>
    </row>
    <row r="243" spans="2:4">
      <c r="B243" s="101"/>
      <c r="C243" s="102"/>
      <c r="D243" s="102"/>
    </row>
    <row r="244" spans="2:4">
      <c r="B244" s="101"/>
      <c r="C244" s="102"/>
      <c r="D244" s="102"/>
    </row>
    <row r="245" spans="2:4">
      <c r="B245" s="101"/>
      <c r="C245" s="102"/>
      <c r="D245" s="102"/>
    </row>
    <row r="246" spans="2:4">
      <c r="B246" s="101"/>
      <c r="C246" s="102"/>
      <c r="D246" s="102"/>
    </row>
    <row r="247" spans="2:4">
      <c r="B247" s="101"/>
      <c r="C247" s="102"/>
      <c r="D247" s="102"/>
    </row>
    <row r="248" spans="2:4">
      <c r="B248" s="101"/>
      <c r="C248" s="102"/>
      <c r="D248" s="102"/>
    </row>
    <row r="249" spans="2:4">
      <c r="B249" s="101"/>
      <c r="C249" s="102"/>
      <c r="D249" s="102"/>
    </row>
    <row r="250" spans="2:4">
      <c r="B250" s="101"/>
      <c r="C250" s="102"/>
      <c r="D250" s="102"/>
    </row>
    <row r="251" spans="2:4">
      <c r="B251" s="101"/>
      <c r="C251" s="102"/>
      <c r="D251" s="102"/>
    </row>
    <row r="252" spans="2:4">
      <c r="B252" s="101"/>
      <c r="C252" s="102"/>
      <c r="D252" s="102"/>
    </row>
    <row r="253" spans="2:4">
      <c r="B253" s="101"/>
      <c r="C253" s="102"/>
      <c r="D253" s="102"/>
    </row>
    <row r="254" spans="2:4">
      <c r="B254" s="101"/>
      <c r="C254" s="102"/>
      <c r="D254" s="102"/>
    </row>
    <row r="255" spans="2:4">
      <c r="B255" s="101"/>
      <c r="C255" s="102"/>
      <c r="D255" s="102"/>
    </row>
    <row r="256" spans="2:4">
      <c r="B256" s="101"/>
      <c r="C256" s="102"/>
      <c r="D256" s="102"/>
    </row>
    <row r="257" spans="2:4">
      <c r="B257" s="101"/>
      <c r="C257" s="102"/>
      <c r="D257" s="102"/>
    </row>
    <row r="258" spans="2:4">
      <c r="B258" s="101"/>
      <c r="C258" s="102"/>
      <c r="D258" s="102"/>
    </row>
    <row r="259" spans="2:4">
      <c r="B259" s="101"/>
      <c r="C259" s="102"/>
      <c r="D259" s="102"/>
    </row>
    <row r="260" spans="2:4">
      <c r="B260" s="101"/>
      <c r="C260" s="102"/>
      <c r="D260" s="102"/>
    </row>
    <row r="261" spans="2:4">
      <c r="B261" s="101"/>
      <c r="C261" s="102"/>
      <c r="D261" s="102"/>
    </row>
    <row r="262" spans="2:4">
      <c r="B262" s="101"/>
      <c r="C262" s="102"/>
      <c r="D262" s="102"/>
    </row>
    <row r="263" spans="2:4">
      <c r="B263" s="101"/>
      <c r="C263" s="102"/>
      <c r="D263" s="102"/>
    </row>
    <row r="264" spans="2:4">
      <c r="B264" s="101"/>
      <c r="C264" s="102"/>
      <c r="D264" s="102"/>
    </row>
    <row r="265" spans="2:4">
      <c r="B265" s="101"/>
      <c r="C265" s="102"/>
      <c r="D265" s="102"/>
    </row>
    <row r="266" spans="2:4">
      <c r="B266" s="101"/>
      <c r="C266" s="102"/>
      <c r="D266" s="102"/>
    </row>
    <row r="267" spans="2:4">
      <c r="B267" s="101"/>
      <c r="C267" s="102"/>
      <c r="D267" s="102"/>
    </row>
    <row r="268" spans="2:4">
      <c r="B268" s="101"/>
      <c r="C268" s="102"/>
      <c r="D268" s="102"/>
    </row>
    <row r="269" spans="2:4">
      <c r="B269" s="101"/>
      <c r="C269" s="102"/>
      <c r="D269" s="102"/>
    </row>
    <row r="270" spans="2:4">
      <c r="B270" s="101"/>
      <c r="C270" s="102"/>
      <c r="D270" s="102"/>
    </row>
    <row r="271" spans="2:4">
      <c r="B271" s="101"/>
      <c r="C271" s="102"/>
      <c r="D271" s="102"/>
    </row>
    <row r="272" spans="2:4">
      <c r="B272" s="101"/>
      <c r="C272" s="102"/>
      <c r="D272" s="102"/>
    </row>
    <row r="273" spans="2:4">
      <c r="B273" s="101"/>
      <c r="C273" s="102"/>
      <c r="D273" s="102"/>
    </row>
    <row r="274" spans="2:4">
      <c r="B274" s="101"/>
      <c r="C274" s="102"/>
      <c r="D274" s="102"/>
    </row>
    <row r="275" spans="2:4">
      <c r="B275" s="101"/>
      <c r="C275" s="102"/>
      <c r="D275" s="102"/>
    </row>
    <row r="276" spans="2:4">
      <c r="B276" s="101"/>
      <c r="C276" s="102"/>
      <c r="D276" s="102"/>
    </row>
    <row r="277" spans="2:4">
      <c r="B277" s="101"/>
      <c r="C277" s="102"/>
      <c r="D277" s="102"/>
    </row>
    <row r="278" spans="2:4">
      <c r="B278" s="101"/>
      <c r="C278" s="102"/>
      <c r="D278" s="102"/>
    </row>
    <row r="279" spans="2:4">
      <c r="B279" s="101"/>
      <c r="C279" s="102"/>
      <c r="D279" s="102"/>
    </row>
    <row r="280" spans="2:4">
      <c r="B280" s="101"/>
      <c r="C280" s="102"/>
      <c r="D280" s="102"/>
    </row>
    <row r="281" spans="2:4">
      <c r="B281" s="101"/>
      <c r="C281" s="102"/>
      <c r="D281" s="102"/>
    </row>
    <row r="282" spans="2:4">
      <c r="B282" s="101"/>
      <c r="C282" s="102"/>
      <c r="D282" s="102"/>
    </row>
    <row r="283" spans="2:4">
      <c r="B283" s="101"/>
      <c r="C283" s="102"/>
      <c r="D283" s="102"/>
    </row>
    <row r="284" spans="2:4">
      <c r="B284" s="101"/>
      <c r="C284" s="102"/>
      <c r="D284" s="102"/>
    </row>
    <row r="285" spans="2:4">
      <c r="B285" s="101"/>
      <c r="C285" s="102"/>
      <c r="D285" s="102"/>
    </row>
    <row r="286" spans="2:4">
      <c r="B286" s="101"/>
      <c r="C286" s="102"/>
      <c r="D286" s="102"/>
    </row>
    <row r="287" spans="2:4">
      <c r="B287" s="101"/>
      <c r="C287" s="102"/>
      <c r="D287" s="102"/>
    </row>
    <row r="288" spans="2:4">
      <c r="B288" s="101"/>
      <c r="C288" s="102"/>
      <c r="D288" s="102"/>
    </row>
    <row r="289" spans="2:4">
      <c r="B289" s="101"/>
      <c r="C289" s="102"/>
      <c r="D289" s="102"/>
    </row>
    <row r="290" spans="2:4">
      <c r="B290" s="101"/>
      <c r="C290" s="102"/>
      <c r="D290" s="102"/>
    </row>
    <row r="291" spans="2:4">
      <c r="B291" s="101"/>
      <c r="C291" s="102"/>
      <c r="D291" s="102"/>
    </row>
    <row r="292" spans="2:4">
      <c r="B292" s="101"/>
      <c r="C292" s="102"/>
      <c r="D292" s="102"/>
    </row>
    <row r="293" spans="2:4">
      <c r="B293" s="101"/>
      <c r="C293" s="102"/>
      <c r="D293" s="102"/>
    </row>
    <row r="294" spans="2:4">
      <c r="B294" s="101"/>
      <c r="C294" s="102"/>
      <c r="D294" s="102"/>
    </row>
    <row r="295" spans="2:4">
      <c r="B295" s="101"/>
      <c r="C295" s="102"/>
      <c r="D295" s="102"/>
    </row>
    <row r="296" spans="2:4">
      <c r="B296" s="101"/>
      <c r="C296" s="102"/>
      <c r="D296" s="102"/>
    </row>
    <row r="297" spans="2:4">
      <c r="B297" s="101"/>
      <c r="C297" s="102"/>
      <c r="D297" s="102"/>
    </row>
    <row r="298" spans="2:4">
      <c r="B298" s="101"/>
      <c r="C298" s="102"/>
      <c r="D298" s="102"/>
    </row>
    <row r="299" spans="2:4">
      <c r="B299" s="101"/>
      <c r="C299" s="102"/>
      <c r="D299" s="102"/>
    </row>
    <row r="300" spans="2:4">
      <c r="B300" s="101"/>
      <c r="C300" s="102"/>
      <c r="D300" s="102"/>
    </row>
    <row r="301" spans="2:4">
      <c r="B301" s="101"/>
      <c r="C301" s="102"/>
      <c r="D301" s="102"/>
    </row>
    <row r="302" spans="2:4">
      <c r="B302" s="101"/>
      <c r="C302" s="102"/>
      <c r="D302" s="102"/>
    </row>
    <row r="303" spans="2:4">
      <c r="B303" s="101"/>
      <c r="C303" s="102"/>
      <c r="D303" s="102"/>
    </row>
    <row r="304" spans="2:4">
      <c r="B304" s="101"/>
      <c r="C304" s="102"/>
      <c r="D304" s="102"/>
    </row>
    <row r="305" spans="2:4">
      <c r="B305" s="101"/>
      <c r="C305" s="102"/>
      <c r="D305" s="102"/>
    </row>
    <row r="306" spans="2:4">
      <c r="B306" s="101"/>
      <c r="C306" s="102"/>
      <c r="D306" s="102"/>
    </row>
    <row r="307" spans="2:4">
      <c r="B307" s="101"/>
      <c r="C307" s="102"/>
      <c r="D307" s="102"/>
    </row>
    <row r="308" spans="2:4">
      <c r="B308" s="101"/>
      <c r="C308" s="102"/>
      <c r="D308" s="102"/>
    </row>
    <row r="309" spans="2:4">
      <c r="B309" s="101"/>
      <c r="C309" s="102"/>
      <c r="D309" s="102"/>
    </row>
    <row r="310" spans="2:4">
      <c r="B310" s="101"/>
      <c r="C310" s="102"/>
      <c r="D310" s="102"/>
    </row>
    <row r="311" spans="2:4">
      <c r="B311" s="101"/>
      <c r="C311" s="102"/>
      <c r="D311" s="102"/>
    </row>
    <row r="312" spans="2:4">
      <c r="B312" s="101"/>
      <c r="C312" s="102"/>
      <c r="D312" s="102"/>
    </row>
    <row r="313" spans="2:4">
      <c r="B313" s="101"/>
      <c r="C313" s="102"/>
      <c r="D313" s="102"/>
    </row>
    <row r="314" spans="2:4">
      <c r="B314" s="101"/>
      <c r="C314" s="102"/>
      <c r="D314" s="102"/>
    </row>
    <row r="315" spans="2:4">
      <c r="B315" s="101"/>
      <c r="C315" s="102"/>
      <c r="D315" s="102"/>
    </row>
    <row r="316" spans="2:4">
      <c r="B316" s="101"/>
      <c r="C316" s="102"/>
      <c r="D316" s="102"/>
    </row>
    <row r="317" spans="2:4">
      <c r="B317" s="101"/>
      <c r="C317" s="102"/>
      <c r="D317" s="102"/>
    </row>
    <row r="318" spans="2:4">
      <c r="B318" s="101"/>
      <c r="C318" s="102"/>
      <c r="D318" s="102"/>
    </row>
    <row r="319" spans="2:4">
      <c r="B319" s="101"/>
      <c r="C319" s="102"/>
      <c r="D319" s="102"/>
    </row>
    <row r="320" spans="2:4">
      <c r="B320" s="101"/>
      <c r="C320" s="102"/>
      <c r="D320" s="102"/>
    </row>
    <row r="321" spans="2:4">
      <c r="B321" s="101"/>
      <c r="C321" s="102"/>
      <c r="D321" s="102"/>
    </row>
    <row r="322" spans="2:4">
      <c r="B322" s="101"/>
      <c r="C322" s="102"/>
      <c r="D322" s="102"/>
    </row>
    <row r="323" spans="2:4">
      <c r="B323" s="101"/>
      <c r="C323" s="102"/>
      <c r="D323" s="102"/>
    </row>
    <row r="324" spans="2:4">
      <c r="B324" s="101"/>
      <c r="C324" s="102"/>
      <c r="D324" s="102"/>
    </row>
    <row r="325" spans="2:4">
      <c r="B325" s="101"/>
      <c r="C325" s="102"/>
      <c r="D325" s="102"/>
    </row>
    <row r="326" spans="2:4">
      <c r="B326" s="101"/>
      <c r="C326" s="102"/>
      <c r="D326" s="102"/>
    </row>
    <row r="327" spans="2:4">
      <c r="B327" s="101"/>
      <c r="C327" s="102"/>
      <c r="D327" s="102"/>
    </row>
    <row r="328" spans="2:4">
      <c r="B328" s="101"/>
      <c r="C328" s="102"/>
      <c r="D328" s="102"/>
    </row>
    <row r="329" spans="2:4">
      <c r="B329" s="101"/>
      <c r="C329" s="102"/>
      <c r="D329" s="102"/>
    </row>
    <row r="330" spans="2:4">
      <c r="B330" s="101"/>
      <c r="C330" s="102"/>
      <c r="D330" s="102"/>
    </row>
    <row r="331" spans="2:4">
      <c r="B331" s="101"/>
      <c r="C331" s="102"/>
      <c r="D331" s="102"/>
    </row>
    <row r="332" spans="2:4">
      <c r="B332" s="101"/>
      <c r="C332" s="102"/>
      <c r="D332" s="102"/>
    </row>
    <row r="333" spans="2:4">
      <c r="B333" s="101"/>
      <c r="C333" s="102"/>
      <c r="D333" s="102"/>
    </row>
    <row r="334" spans="2:4">
      <c r="B334" s="101"/>
      <c r="C334" s="102"/>
      <c r="D334" s="102"/>
    </row>
    <row r="335" spans="2:4">
      <c r="B335" s="101"/>
      <c r="C335" s="102"/>
      <c r="D335" s="102"/>
    </row>
    <row r="336" spans="2:4">
      <c r="B336" s="101"/>
      <c r="C336" s="102"/>
      <c r="D336" s="102"/>
    </row>
    <row r="337" spans="2:4">
      <c r="B337" s="101"/>
      <c r="C337" s="102"/>
      <c r="D337" s="102"/>
    </row>
    <row r="338" spans="2:4">
      <c r="B338" s="101"/>
      <c r="C338" s="102"/>
      <c r="D338" s="102"/>
    </row>
    <row r="339" spans="2:4">
      <c r="B339" s="101"/>
      <c r="C339" s="102"/>
      <c r="D339" s="102"/>
    </row>
    <row r="340" spans="2:4">
      <c r="B340" s="101"/>
      <c r="C340" s="102"/>
      <c r="D340" s="102"/>
    </row>
    <row r="341" spans="2:4">
      <c r="B341" s="101"/>
      <c r="C341" s="102"/>
      <c r="D341" s="102"/>
    </row>
    <row r="342" spans="2:4">
      <c r="B342" s="101"/>
      <c r="C342" s="102"/>
      <c r="D342" s="102"/>
    </row>
    <row r="343" spans="2:4">
      <c r="B343" s="101"/>
      <c r="C343" s="102"/>
      <c r="D343" s="102"/>
    </row>
    <row r="344" spans="2:4">
      <c r="B344" s="101"/>
      <c r="C344" s="102"/>
      <c r="D344" s="102"/>
    </row>
    <row r="345" spans="2:4">
      <c r="B345" s="101"/>
      <c r="C345" s="102"/>
      <c r="D345" s="102"/>
    </row>
    <row r="346" spans="2:4">
      <c r="B346" s="101"/>
      <c r="C346" s="102"/>
      <c r="D346" s="102"/>
    </row>
    <row r="347" spans="2:4">
      <c r="B347" s="101"/>
      <c r="C347" s="102"/>
      <c r="D347" s="102"/>
    </row>
    <row r="348" spans="2:4">
      <c r="B348" s="101"/>
      <c r="C348" s="102"/>
      <c r="D348" s="102"/>
    </row>
    <row r="349" spans="2:4">
      <c r="B349" s="101"/>
      <c r="C349" s="102"/>
      <c r="D349" s="102"/>
    </row>
    <row r="350" spans="2:4">
      <c r="B350" s="101"/>
      <c r="C350" s="102"/>
      <c r="D350" s="102"/>
    </row>
    <row r="351" spans="2:4">
      <c r="B351" s="101"/>
      <c r="C351" s="102"/>
      <c r="D351" s="102"/>
    </row>
    <row r="352" spans="2:4">
      <c r="B352" s="101"/>
      <c r="C352" s="102"/>
      <c r="D352" s="102"/>
    </row>
    <row r="353" spans="2:4">
      <c r="B353" s="101"/>
      <c r="C353" s="102"/>
      <c r="D353" s="102"/>
    </row>
    <row r="354" spans="2:4">
      <c r="B354" s="101"/>
      <c r="C354" s="102"/>
      <c r="D354" s="102"/>
    </row>
    <row r="355" spans="2:4">
      <c r="B355" s="101"/>
      <c r="C355" s="102"/>
      <c r="D355" s="102"/>
    </row>
    <row r="356" spans="2:4">
      <c r="B356" s="101"/>
      <c r="C356" s="102"/>
      <c r="D356" s="102"/>
    </row>
    <row r="357" spans="2:4">
      <c r="B357" s="101"/>
      <c r="C357" s="102"/>
      <c r="D357" s="102"/>
    </row>
    <row r="358" spans="2:4">
      <c r="B358" s="101"/>
      <c r="C358" s="102"/>
      <c r="D358" s="102"/>
    </row>
    <row r="359" spans="2:4">
      <c r="B359" s="101"/>
      <c r="C359" s="102"/>
      <c r="D359" s="102"/>
    </row>
    <row r="360" spans="2:4">
      <c r="B360" s="101"/>
      <c r="C360" s="102"/>
      <c r="D360" s="102"/>
    </row>
    <row r="361" spans="2:4">
      <c r="B361" s="101"/>
      <c r="C361" s="102"/>
      <c r="D361" s="102"/>
    </row>
    <row r="362" spans="2:4">
      <c r="B362" s="101"/>
      <c r="C362" s="102"/>
      <c r="D362" s="102"/>
    </row>
    <row r="363" spans="2:4">
      <c r="B363" s="101"/>
      <c r="C363" s="102"/>
      <c r="D363" s="102"/>
    </row>
    <row r="364" spans="2:4">
      <c r="B364" s="101"/>
      <c r="C364" s="102"/>
      <c r="D364" s="102"/>
    </row>
    <row r="365" spans="2:4">
      <c r="B365" s="101"/>
      <c r="C365" s="102"/>
      <c r="D365" s="102"/>
    </row>
    <row r="366" spans="2:4">
      <c r="B366" s="101"/>
      <c r="C366" s="102"/>
      <c r="D366" s="102"/>
    </row>
    <row r="367" spans="2:4">
      <c r="B367" s="101"/>
      <c r="C367" s="102"/>
      <c r="D367" s="102"/>
    </row>
    <row r="368" spans="2:4">
      <c r="B368" s="101"/>
      <c r="C368" s="102"/>
      <c r="D368" s="102"/>
    </row>
    <row r="369" spans="2:4">
      <c r="B369" s="101"/>
      <c r="C369" s="102"/>
      <c r="D369" s="102"/>
    </row>
    <row r="370" spans="2:4">
      <c r="B370" s="101"/>
      <c r="C370" s="102"/>
      <c r="D370" s="102"/>
    </row>
    <row r="371" spans="2:4">
      <c r="B371" s="101"/>
      <c r="C371" s="102"/>
      <c r="D371" s="102"/>
    </row>
    <row r="372" spans="2:4">
      <c r="B372" s="101"/>
      <c r="C372" s="102"/>
      <c r="D372" s="102"/>
    </row>
    <row r="373" spans="2:4">
      <c r="B373" s="101"/>
      <c r="C373" s="102"/>
      <c r="D373" s="102"/>
    </row>
    <row r="374" spans="2:4">
      <c r="B374" s="101"/>
      <c r="C374" s="102"/>
      <c r="D374" s="102"/>
    </row>
    <row r="375" spans="2:4">
      <c r="B375" s="101"/>
      <c r="C375" s="102"/>
      <c r="D375" s="102"/>
    </row>
    <row r="376" spans="2:4">
      <c r="B376" s="101"/>
      <c r="C376" s="102"/>
      <c r="D376" s="102"/>
    </row>
    <row r="377" spans="2:4">
      <c r="B377" s="101"/>
      <c r="C377" s="102"/>
      <c r="D377" s="102"/>
    </row>
    <row r="378" spans="2:4">
      <c r="B378" s="101"/>
      <c r="C378" s="102"/>
      <c r="D378" s="102"/>
    </row>
    <row r="379" spans="2:4">
      <c r="B379" s="101"/>
      <c r="C379" s="102"/>
      <c r="D379" s="102"/>
    </row>
    <row r="380" spans="2:4">
      <c r="B380" s="101"/>
      <c r="C380" s="102"/>
      <c r="D380" s="102"/>
    </row>
    <row r="381" spans="2:4">
      <c r="B381" s="101"/>
      <c r="C381" s="102"/>
      <c r="D381" s="102"/>
    </row>
    <row r="382" spans="2:4">
      <c r="B382" s="101"/>
      <c r="C382" s="102"/>
      <c r="D382" s="102"/>
    </row>
    <row r="383" spans="2:4">
      <c r="B383" s="101"/>
      <c r="C383" s="102"/>
      <c r="D383" s="102"/>
    </row>
    <row r="384" spans="2:4">
      <c r="B384" s="101"/>
      <c r="C384" s="102"/>
      <c r="D384" s="102"/>
    </row>
    <row r="385" spans="2:4">
      <c r="B385" s="101"/>
      <c r="C385" s="102"/>
      <c r="D385" s="102"/>
    </row>
    <row r="386" spans="2:4">
      <c r="B386" s="101"/>
      <c r="C386" s="102"/>
      <c r="D386" s="102"/>
    </row>
    <row r="387" spans="2:4">
      <c r="B387" s="101"/>
      <c r="C387" s="102"/>
      <c r="D387" s="102"/>
    </row>
    <row r="388" spans="2:4">
      <c r="B388" s="101"/>
      <c r="C388" s="102"/>
      <c r="D388" s="102"/>
    </row>
    <row r="389" spans="2:4">
      <c r="B389" s="101"/>
      <c r="C389" s="102"/>
      <c r="D389" s="102"/>
    </row>
    <row r="390" spans="2:4">
      <c r="B390" s="101"/>
      <c r="C390" s="102"/>
      <c r="D390" s="102"/>
    </row>
    <row r="391" spans="2:4">
      <c r="B391" s="101"/>
      <c r="C391" s="102"/>
      <c r="D391" s="102"/>
    </row>
    <row r="392" spans="2:4">
      <c r="B392" s="101"/>
      <c r="C392" s="102"/>
      <c r="D392" s="102"/>
    </row>
    <row r="393" spans="2:4">
      <c r="B393" s="101"/>
      <c r="C393" s="102"/>
      <c r="D393" s="102"/>
    </row>
    <row r="394" spans="2:4">
      <c r="B394" s="101"/>
      <c r="C394" s="102"/>
      <c r="D394" s="102"/>
    </row>
    <row r="395" spans="2:4">
      <c r="B395" s="101"/>
      <c r="C395" s="102"/>
      <c r="D395" s="102"/>
    </row>
    <row r="396" spans="2:4">
      <c r="B396" s="101"/>
      <c r="C396" s="102"/>
      <c r="D396" s="102"/>
    </row>
    <row r="397" spans="2:4">
      <c r="B397" s="101"/>
      <c r="C397" s="102"/>
      <c r="D397" s="102"/>
    </row>
    <row r="398" spans="2:4">
      <c r="B398" s="101"/>
      <c r="C398" s="102"/>
      <c r="D398" s="102"/>
    </row>
    <row r="399" spans="2:4">
      <c r="B399" s="101"/>
      <c r="C399" s="102"/>
      <c r="D399" s="102"/>
    </row>
    <row r="400" spans="2:4">
      <c r="B400" s="101"/>
      <c r="C400" s="102"/>
      <c r="D400" s="102"/>
    </row>
    <row r="401" spans="2:4">
      <c r="B401" s="101"/>
      <c r="C401" s="102"/>
      <c r="D401" s="102"/>
    </row>
    <row r="402" spans="2:4">
      <c r="B402" s="101"/>
      <c r="C402" s="102"/>
      <c r="D402" s="102"/>
    </row>
    <row r="403" spans="2:4">
      <c r="B403" s="101"/>
      <c r="C403" s="102"/>
      <c r="D403" s="102"/>
    </row>
    <row r="404" spans="2:4">
      <c r="B404" s="101"/>
      <c r="C404" s="102"/>
      <c r="D404" s="102"/>
    </row>
    <row r="405" spans="2:4">
      <c r="B405" s="101"/>
      <c r="C405" s="102"/>
      <c r="D405" s="102"/>
    </row>
    <row r="406" spans="2:4">
      <c r="B406" s="101"/>
      <c r="C406" s="102"/>
      <c r="D406" s="102"/>
    </row>
    <row r="407" spans="2:4">
      <c r="B407" s="101"/>
      <c r="C407" s="102"/>
      <c r="D407" s="102"/>
    </row>
    <row r="408" spans="2:4">
      <c r="B408" s="101"/>
      <c r="C408" s="102"/>
      <c r="D408" s="102"/>
    </row>
    <row r="409" spans="2:4">
      <c r="B409" s="101"/>
      <c r="C409" s="102"/>
      <c r="D409" s="102"/>
    </row>
    <row r="410" spans="2:4">
      <c r="B410" s="101"/>
      <c r="C410" s="102"/>
      <c r="D410" s="102"/>
    </row>
    <row r="411" spans="2:4">
      <c r="B411" s="101"/>
      <c r="C411" s="102"/>
      <c r="D411" s="102"/>
    </row>
    <row r="412" spans="2:4">
      <c r="B412" s="101"/>
      <c r="C412" s="102"/>
      <c r="D412" s="102"/>
    </row>
    <row r="413" spans="2:4">
      <c r="B413" s="101"/>
      <c r="C413" s="102"/>
      <c r="D413" s="102"/>
    </row>
    <row r="414" spans="2:4">
      <c r="B414" s="101"/>
      <c r="C414" s="102"/>
      <c r="D414" s="102"/>
    </row>
    <row r="415" spans="2:4">
      <c r="B415" s="101"/>
      <c r="C415" s="102"/>
      <c r="D415" s="102"/>
    </row>
    <row r="416" spans="2:4">
      <c r="B416" s="101"/>
      <c r="C416" s="102"/>
      <c r="D416" s="102"/>
    </row>
    <row r="417" spans="2:4">
      <c r="B417" s="101"/>
      <c r="C417" s="102"/>
      <c r="D417" s="102"/>
    </row>
    <row r="418" spans="2:4">
      <c r="B418" s="101"/>
      <c r="C418" s="102"/>
      <c r="D418" s="102"/>
    </row>
    <row r="419" spans="2:4">
      <c r="B419" s="101"/>
      <c r="C419" s="102"/>
      <c r="D419" s="102"/>
    </row>
    <row r="420" spans="2:4">
      <c r="B420" s="101"/>
      <c r="C420" s="102"/>
      <c r="D420" s="102"/>
    </row>
    <row r="421" spans="2:4">
      <c r="B421" s="101"/>
      <c r="C421" s="102"/>
      <c r="D421" s="102"/>
    </row>
    <row r="422" spans="2:4">
      <c r="B422" s="101"/>
      <c r="C422" s="102"/>
      <c r="D422" s="102"/>
    </row>
    <row r="423" spans="2:4">
      <c r="B423" s="101"/>
      <c r="C423" s="102"/>
      <c r="D423" s="102"/>
    </row>
    <row r="424" spans="2:4">
      <c r="B424" s="101"/>
      <c r="C424" s="102"/>
      <c r="D424" s="102"/>
    </row>
    <row r="425" spans="2:4">
      <c r="B425" s="101"/>
      <c r="C425" s="102"/>
      <c r="D425" s="102"/>
    </row>
    <row r="426" spans="2:4">
      <c r="B426" s="101"/>
      <c r="C426" s="102"/>
      <c r="D426" s="102"/>
    </row>
    <row r="427" spans="2:4">
      <c r="B427" s="101"/>
      <c r="C427" s="102"/>
      <c r="D427" s="102"/>
    </row>
    <row r="428" spans="2:4">
      <c r="B428" s="101"/>
      <c r="C428" s="102"/>
      <c r="D428" s="102"/>
    </row>
    <row r="429" spans="2:4">
      <c r="B429" s="101"/>
      <c r="C429" s="102"/>
      <c r="D429" s="102"/>
    </row>
    <row r="430" spans="2:4">
      <c r="B430" s="101"/>
      <c r="C430" s="102"/>
      <c r="D430" s="102"/>
    </row>
    <row r="431" spans="2:4">
      <c r="B431" s="101"/>
      <c r="C431" s="102"/>
      <c r="D431" s="102"/>
    </row>
    <row r="432" spans="2:4">
      <c r="B432" s="101"/>
      <c r="C432" s="102"/>
      <c r="D432" s="102"/>
    </row>
    <row r="433" spans="2:4">
      <c r="B433" s="101"/>
      <c r="C433" s="102"/>
      <c r="D433" s="102"/>
    </row>
    <row r="434" spans="2:4">
      <c r="B434" s="101"/>
      <c r="C434" s="102"/>
      <c r="D434" s="102"/>
    </row>
    <row r="435" spans="2:4">
      <c r="B435" s="101"/>
      <c r="C435" s="102"/>
      <c r="D435" s="102"/>
    </row>
    <row r="436" spans="2:4">
      <c r="B436" s="101"/>
      <c r="C436" s="102"/>
      <c r="D436" s="102"/>
    </row>
    <row r="437" spans="2:4">
      <c r="B437" s="101"/>
      <c r="C437" s="102"/>
      <c r="D437" s="102"/>
    </row>
    <row r="438" spans="2:4">
      <c r="B438" s="101"/>
      <c r="C438" s="102"/>
      <c r="D438" s="102"/>
    </row>
    <row r="439" spans="2:4">
      <c r="B439" s="101"/>
      <c r="C439" s="102"/>
      <c r="D439" s="102"/>
    </row>
    <row r="440" spans="2:4">
      <c r="B440" s="101"/>
      <c r="C440" s="102"/>
      <c r="D440" s="102"/>
    </row>
    <row r="441" spans="2:4">
      <c r="B441" s="101"/>
      <c r="C441" s="102"/>
      <c r="D441" s="102"/>
    </row>
    <row r="442" spans="2:4">
      <c r="B442" s="101"/>
      <c r="C442" s="102"/>
      <c r="D442" s="102"/>
    </row>
    <row r="443" spans="2:4">
      <c r="B443" s="101"/>
      <c r="C443" s="102"/>
      <c r="D443" s="102"/>
    </row>
    <row r="444" spans="2:4">
      <c r="B444" s="101"/>
      <c r="C444" s="102"/>
      <c r="D444" s="102"/>
    </row>
    <row r="445" spans="2:4">
      <c r="B445" s="101"/>
      <c r="C445" s="102"/>
      <c r="D445" s="102"/>
    </row>
    <row r="446" spans="2:4">
      <c r="B446" s="101"/>
      <c r="C446" s="102"/>
      <c r="D446" s="102"/>
    </row>
    <row r="447" spans="2:4">
      <c r="B447" s="101"/>
      <c r="C447" s="102"/>
      <c r="D447" s="102"/>
    </row>
    <row r="448" spans="2:4">
      <c r="B448" s="101"/>
      <c r="C448" s="102"/>
      <c r="D448" s="102"/>
    </row>
    <row r="449" spans="2:4">
      <c r="B449" s="101"/>
      <c r="C449" s="102"/>
      <c r="D449" s="102"/>
    </row>
    <row r="450" spans="2:4">
      <c r="B450" s="101"/>
      <c r="C450" s="102"/>
      <c r="D450" s="102"/>
    </row>
    <row r="451" spans="2:4">
      <c r="B451" s="101"/>
      <c r="C451" s="102"/>
      <c r="D451" s="102"/>
    </row>
    <row r="452" spans="2:4">
      <c r="B452" s="101"/>
      <c r="C452" s="102"/>
      <c r="D452" s="102"/>
    </row>
    <row r="453" spans="2:4">
      <c r="B453" s="101"/>
      <c r="C453" s="102"/>
      <c r="D453" s="102"/>
    </row>
    <row r="454" spans="2:4">
      <c r="B454" s="101"/>
      <c r="C454" s="102"/>
      <c r="D454" s="102"/>
    </row>
    <row r="455" spans="2:4">
      <c r="B455" s="101"/>
      <c r="C455" s="102"/>
      <c r="D455" s="102"/>
    </row>
    <row r="456" spans="2:4">
      <c r="B456" s="101"/>
      <c r="C456" s="102"/>
      <c r="D456" s="102"/>
    </row>
    <row r="457" spans="2:4">
      <c r="B457" s="101"/>
      <c r="C457" s="102"/>
      <c r="D457" s="102"/>
    </row>
    <row r="458" spans="2:4">
      <c r="B458" s="101"/>
      <c r="C458" s="102"/>
      <c r="D458" s="102"/>
    </row>
    <row r="459" spans="2:4">
      <c r="B459" s="101"/>
      <c r="C459" s="102"/>
      <c r="D459" s="102"/>
    </row>
    <row r="460" spans="2:4">
      <c r="B460" s="101"/>
      <c r="C460" s="102"/>
      <c r="D460" s="102"/>
    </row>
    <row r="461" spans="2:4">
      <c r="B461" s="101"/>
      <c r="C461" s="102"/>
      <c r="D461" s="102"/>
    </row>
    <row r="462" spans="2:4">
      <c r="B462" s="101"/>
      <c r="C462" s="102"/>
      <c r="D462" s="102"/>
    </row>
    <row r="463" spans="2:4">
      <c r="B463" s="101"/>
      <c r="C463" s="102"/>
      <c r="D463" s="102"/>
    </row>
    <row r="464" spans="2:4">
      <c r="B464" s="101"/>
      <c r="C464" s="102"/>
      <c r="D464" s="102"/>
    </row>
    <row r="465" spans="2:4">
      <c r="B465" s="101"/>
      <c r="C465" s="102"/>
      <c r="D465" s="102"/>
    </row>
    <row r="466" spans="2:4">
      <c r="B466" s="101"/>
      <c r="C466" s="102"/>
      <c r="D466" s="102"/>
    </row>
    <row r="467" spans="2:4">
      <c r="B467" s="101"/>
      <c r="C467" s="102"/>
      <c r="D467" s="102"/>
    </row>
    <row r="468" spans="2:4">
      <c r="B468" s="101"/>
      <c r="C468" s="102"/>
      <c r="D468" s="102"/>
    </row>
    <row r="469" spans="2:4">
      <c r="B469" s="101"/>
      <c r="C469" s="102"/>
      <c r="D469" s="102"/>
    </row>
    <row r="470" spans="2:4">
      <c r="B470" s="101"/>
      <c r="C470" s="102"/>
      <c r="D470" s="102"/>
    </row>
    <row r="471" spans="2:4">
      <c r="B471" s="101"/>
      <c r="C471" s="102"/>
      <c r="D471" s="102"/>
    </row>
    <row r="472" spans="2:4">
      <c r="B472" s="101"/>
      <c r="C472" s="102"/>
      <c r="D472" s="102"/>
    </row>
    <row r="473" spans="2:4">
      <c r="B473" s="101"/>
      <c r="C473" s="102"/>
      <c r="D473" s="102"/>
    </row>
    <row r="474" spans="2:4">
      <c r="B474" s="101"/>
      <c r="C474" s="102"/>
      <c r="D474" s="102"/>
    </row>
    <row r="475" spans="2:4">
      <c r="B475" s="101"/>
      <c r="C475" s="102"/>
      <c r="D475" s="102"/>
    </row>
    <row r="476" spans="2:4">
      <c r="B476" s="101"/>
      <c r="C476" s="102"/>
      <c r="D476" s="102"/>
    </row>
    <row r="477" spans="2:4">
      <c r="B477" s="101"/>
      <c r="C477" s="102"/>
      <c r="D477" s="102"/>
    </row>
    <row r="478" spans="2:4">
      <c r="B478" s="101"/>
      <c r="C478" s="102"/>
      <c r="D478" s="102"/>
    </row>
    <row r="479" spans="2:4">
      <c r="B479" s="101"/>
      <c r="C479" s="102"/>
      <c r="D479" s="102"/>
    </row>
    <row r="480" spans="2:4">
      <c r="B480" s="101"/>
      <c r="C480" s="102"/>
      <c r="D480" s="102"/>
    </row>
    <row r="481" spans="2:4">
      <c r="B481" s="101"/>
      <c r="C481" s="102"/>
      <c r="D481" s="102"/>
    </row>
    <row r="482" spans="2:4">
      <c r="B482" s="101"/>
      <c r="C482" s="102"/>
      <c r="D482" s="102"/>
    </row>
    <row r="483" spans="2:4">
      <c r="B483" s="101"/>
      <c r="C483" s="102"/>
      <c r="D483" s="102"/>
    </row>
    <row r="484" spans="2:4">
      <c r="B484" s="101"/>
      <c r="C484" s="102"/>
      <c r="D484" s="102"/>
    </row>
    <row r="485" spans="2:4">
      <c r="B485" s="101"/>
      <c r="C485" s="102"/>
      <c r="D485" s="102"/>
    </row>
    <row r="486" spans="2:4">
      <c r="B486" s="101"/>
      <c r="C486" s="102"/>
      <c r="D486" s="102"/>
    </row>
    <row r="487" spans="2:4">
      <c r="B487" s="101"/>
      <c r="C487" s="102"/>
      <c r="D487" s="102"/>
    </row>
    <row r="488" spans="2:4">
      <c r="B488" s="101"/>
      <c r="C488" s="102"/>
      <c r="D488" s="102"/>
    </row>
    <row r="489" spans="2:4">
      <c r="B489" s="101"/>
      <c r="C489" s="102"/>
      <c r="D489" s="102"/>
    </row>
    <row r="490" spans="2:4">
      <c r="B490" s="101"/>
      <c r="C490" s="102"/>
      <c r="D490" s="102"/>
    </row>
    <row r="491" spans="2:4">
      <c r="B491" s="101"/>
      <c r="C491" s="102"/>
      <c r="D491" s="102"/>
    </row>
    <row r="492" spans="2:4">
      <c r="B492" s="101"/>
      <c r="C492" s="102"/>
      <c r="D492" s="102"/>
    </row>
    <row r="493" spans="2:4">
      <c r="B493" s="101"/>
      <c r="C493" s="102"/>
      <c r="D493" s="102"/>
    </row>
    <row r="494" spans="2:4">
      <c r="B494" s="101"/>
      <c r="C494" s="102"/>
      <c r="D494" s="102"/>
    </row>
    <row r="495" spans="2:4">
      <c r="B495" s="101"/>
      <c r="C495" s="102"/>
      <c r="D495" s="102"/>
    </row>
    <row r="496" spans="2:4">
      <c r="B496" s="101"/>
      <c r="C496" s="102"/>
      <c r="D496" s="102"/>
    </row>
    <row r="497" spans="2:4">
      <c r="B497" s="101"/>
      <c r="C497" s="102"/>
      <c r="D497" s="102"/>
    </row>
    <row r="498" spans="2:4">
      <c r="B498" s="101"/>
      <c r="C498" s="102"/>
      <c r="D498" s="102"/>
    </row>
    <row r="499" spans="2:4">
      <c r="B499" s="101"/>
      <c r="C499" s="102"/>
      <c r="D499" s="102"/>
    </row>
    <row r="500" spans="2:4">
      <c r="B500" s="101"/>
      <c r="C500" s="102"/>
      <c r="D500" s="102"/>
    </row>
    <row r="501" spans="2:4">
      <c r="B501" s="101"/>
      <c r="C501" s="102"/>
      <c r="D501" s="102"/>
    </row>
    <row r="502" spans="2:4">
      <c r="B502" s="101"/>
      <c r="C502" s="102"/>
      <c r="D502" s="102"/>
    </row>
    <row r="503" spans="2:4">
      <c r="B503" s="101"/>
      <c r="C503" s="102"/>
      <c r="D503" s="102"/>
    </row>
    <row r="504" spans="2:4">
      <c r="B504" s="101"/>
      <c r="C504" s="102"/>
      <c r="D504" s="102"/>
    </row>
    <row r="505" spans="2:4">
      <c r="B505" s="101"/>
      <c r="C505" s="102"/>
      <c r="D505" s="102"/>
    </row>
    <row r="506" spans="2:4">
      <c r="B506" s="101"/>
      <c r="C506" s="102"/>
      <c r="D506" s="102"/>
    </row>
    <row r="507" spans="2:4">
      <c r="B507" s="101"/>
      <c r="C507" s="102"/>
      <c r="D507" s="102"/>
    </row>
    <row r="508" spans="2:4">
      <c r="B508" s="101"/>
      <c r="C508" s="102"/>
      <c r="D508" s="102"/>
    </row>
    <row r="509" spans="2:4">
      <c r="B509" s="101"/>
      <c r="C509" s="102"/>
      <c r="D509" s="102"/>
    </row>
    <row r="510" spans="2:4">
      <c r="B510" s="101"/>
      <c r="C510" s="102"/>
      <c r="D510" s="102"/>
    </row>
    <row r="511" spans="2:4">
      <c r="B511" s="101"/>
      <c r="C511" s="102"/>
      <c r="D511" s="102"/>
    </row>
    <row r="512" spans="2:4">
      <c r="B512" s="101"/>
      <c r="C512" s="102"/>
      <c r="D512" s="102"/>
    </row>
    <row r="513" spans="2:4">
      <c r="B513" s="101"/>
      <c r="C513" s="102"/>
      <c r="D513" s="102"/>
    </row>
    <row r="514" spans="2:4">
      <c r="B514" s="101"/>
      <c r="C514" s="102"/>
      <c r="D514" s="102"/>
    </row>
    <row r="515" spans="2:4">
      <c r="B515" s="101"/>
      <c r="C515" s="102"/>
      <c r="D515" s="102"/>
    </row>
    <row r="516" spans="2:4">
      <c r="B516" s="101"/>
      <c r="C516" s="102"/>
      <c r="D516" s="102"/>
    </row>
    <row r="517" spans="2:4">
      <c r="B517" s="101"/>
      <c r="C517" s="102"/>
      <c r="D517" s="102"/>
    </row>
    <row r="518" spans="2:4">
      <c r="B518" s="101"/>
      <c r="C518" s="102"/>
      <c r="D518" s="102"/>
    </row>
    <row r="519" spans="2:4">
      <c r="B519" s="101"/>
      <c r="C519" s="102"/>
      <c r="D519" s="102"/>
    </row>
    <row r="520" spans="2:4">
      <c r="B520" s="101"/>
      <c r="C520" s="102"/>
      <c r="D520" s="102"/>
    </row>
    <row r="521" spans="2:4">
      <c r="B521" s="101"/>
      <c r="C521" s="102"/>
      <c r="D521" s="102"/>
    </row>
    <row r="522" spans="2:4">
      <c r="B522" s="101"/>
      <c r="C522" s="102"/>
      <c r="D522" s="102"/>
    </row>
    <row r="523" spans="2:4">
      <c r="B523" s="101"/>
      <c r="C523" s="102"/>
      <c r="D523" s="102"/>
    </row>
    <row r="524" spans="2:4">
      <c r="B524" s="101"/>
      <c r="C524" s="102"/>
      <c r="D524" s="102"/>
    </row>
    <row r="525" spans="2:4">
      <c r="B525" s="101"/>
      <c r="C525" s="102"/>
      <c r="D525" s="102"/>
    </row>
    <row r="526" spans="2:4">
      <c r="B526" s="101"/>
      <c r="C526" s="102"/>
      <c r="D526" s="102"/>
    </row>
    <row r="527" spans="2:4">
      <c r="B527" s="101"/>
      <c r="C527" s="102"/>
      <c r="D527" s="102"/>
    </row>
    <row r="528" spans="2:4">
      <c r="B528" s="101"/>
      <c r="C528" s="102"/>
      <c r="D528" s="102"/>
    </row>
    <row r="529" spans="2:4">
      <c r="B529" s="101"/>
      <c r="C529" s="102"/>
      <c r="D529" s="102"/>
    </row>
    <row r="530" spans="2:4">
      <c r="B530" s="101"/>
      <c r="C530" s="102"/>
      <c r="D530" s="102"/>
    </row>
    <row r="531" spans="2:4">
      <c r="B531" s="101"/>
      <c r="C531" s="102"/>
      <c r="D531" s="102"/>
    </row>
    <row r="532" spans="2:4">
      <c r="B532" s="101"/>
      <c r="C532" s="102"/>
      <c r="D532" s="102"/>
    </row>
    <row r="533" spans="2:4">
      <c r="B533" s="101"/>
      <c r="C533" s="102"/>
      <c r="D533" s="102"/>
    </row>
    <row r="534" spans="2:4">
      <c r="B534" s="101"/>
      <c r="C534" s="102"/>
      <c r="D534" s="102"/>
    </row>
    <row r="535" spans="2:4">
      <c r="B535" s="101"/>
      <c r="C535" s="102"/>
      <c r="D535" s="102"/>
    </row>
    <row r="536" spans="2:4">
      <c r="B536" s="101"/>
      <c r="C536" s="102"/>
      <c r="D536" s="102"/>
    </row>
    <row r="537" spans="2:4">
      <c r="B537" s="101"/>
      <c r="C537" s="102"/>
      <c r="D537" s="102"/>
    </row>
    <row r="538" spans="2:4">
      <c r="B538" s="101"/>
      <c r="C538" s="102"/>
      <c r="D538" s="102"/>
    </row>
    <row r="539" spans="2:4">
      <c r="B539" s="101"/>
      <c r="C539" s="102"/>
      <c r="D539" s="102"/>
    </row>
    <row r="540" spans="2:4">
      <c r="B540" s="101"/>
      <c r="C540" s="102"/>
      <c r="D540" s="102"/>
    </row>
    <row r="541" spans="2:4">
      <c r="B541" s="101"/>
      <c r="C541" s="102"/>
      <c r="D541" s="102"/>
    </row>
    <row r="542" spans="2:4">
      <c r="B542" s="101"/>
      <c r="C542" s="102"/>
      <c r="D542" s="102"/>
    </row>
    <row r="543" spans="2:4">
      <c r="B543" s="101"/>
      <c r="C543" s="102"/>
      <c r="D543" s="102"/>
    </row>
    <row r="544" spans="2:4">
      <c r="B544" s="101"/>
      <c r="C544" s="102"/>
      <c r="D544" s="102"/>
    </row>
    <row r="545" spans="2:4">
      <c r="B545" s="101"/>
      <c r="C545" s="102"/>
      <c r="D545" s="102"/>
    </row>
    <row r="546" spans="2:4">
      <c r="B546" s="101"/>
      <c r="C546" s="102"/>
      <c r="D546" s="102"/>
    </row>
    <row r="547" spans="2:4">
      <c r="B547" s="101"/>
      <c r="C547" s="102"/>
      <c r="D547" s="102"/>
    </row>
    <row r="548" spans="2:4">
      <c r="B548" s="101"/>
      <c r="C548" s="102"/>
      <c r="D548" s="102"/>
    </row>
    <row r="549" spans="2:4">
      <c r="B549" s="101"/>
      <c r="C549" s="102"/>
      <c r="D549" s="102"/>
    </row>
    <row r="550" spans="2:4">
      <c r="B550" s="101"/>
      <c r="C550" s="102"/>
      <c r="D550" s="102"/>
    </row>
    <row r="551" spans="2:4">
      <c r="B551" s="101"/>
      <c r="C551" s="102"/>
      <c r="D551" s="102"/>
    </row>
    <row r="552" spans="2:4">
      <c r="B552" s="101"/>
      <c r="C552" s="102"/>
      <c r="D552" s="102"/>
    </row>
    <row r="553" spans="2:4">
      <c r="B553" s="101"/>
      <c r="C553" s="102"/>
      <c r="D553" s="102"/>
    </row>
    <row r="554" spans="2:4">
      <c r="B554" s="101"/>
      <c r="C554" s="102"/>
      <c r="D554" s="102"/>
    </row>
    <row r="555" spans="2:4">
      <c r="B555" s="101"/>
      <c r="C555" s="102"/>
      <c r="D555" s="102"/>
    </row>
    <row r="556" spans="2:4">
      <c r="B556" s="101"/>
      <c r="C556" s="102"/>
      <c r="D556" s="102"/>
    </row>
    <row r="557" spans="2:4">
      <c r="B557" s="101"/>
      <c r="C557" s="102"/>
      <c r="D557" s="102"/>
    </row>
    <row r="558" spans="2:4">
      <c r="B558" s="101"/>
      <c r="C558" s="102"/>
      <c r="D558" s="102"/>
    </row>
    <row r="559" spans="2:4">
      <c r="B559" s="101"/>
      <c r="C559" s="102"/>
      <c r="D559" s="102"/>
    </row>
    <row r="560" spans="2:4">
      <c r="B560" s="101"/>
      <c r="C560" s="102"/>
      <c r="D560" s="102"/>
    </row>
    <row r="561" spans="2:4">
      <c r="B561" s="101"/>
      <c r="C561" s="102"/>
      <c r="D561" s="102"/>
    </row>
    <row r="562" spans="2:4">
      <c r="B562" s="101"/>
      <c r="C562" s="102"/>
      <c r="D562" s="102"/>
    </row>
    <row r="563" spans="2:4">
      <c r="B563" s="101"/>
      <c r="C563" s="102"/>
      <c r="D563" s="102"/>
    </row>
    <row r="564" spans="2:4">
      <c r="B564" s="101"/>
      <c r="C564" s="102"/>
      <c r="D564" s="102"/>
    </row>
    <row r="565" spans="2:4">
      <c r="B565" s="101"/>
      <c r="C565" s="102"/>
      <c r="D565" s="102"/>
    </row>
    <row r="566" spans="2:4">
      <c r="B566" s="101"/>
      <c r="C566" s="102"/>
      <c r="D566" s="102"/>
    </row>
    <row r="567" spans="2:4">
      <c r="B567" s="101"/>
      <c r="C567" s="102"/>
      <c r="D567" s="102"/>
    </row>
    <row r="568" spans="2:4">
      <c r="B568" s="101"/>
      <c r="C568" s="102"/>
      <c r="D568" s="102"/>
    </row>
    <row r="569" spans="2:4">
      <c r="B569" s="101"/>
      <c r="C569" s="102"/>
      <c r="D569" s="102"/>
    </row>
    <row r="570" spans="2:4">
      <c r="B570" s="101"/>
      <c r="C570" s="102"/>
      <c r="D570" s="102"/>
    </row>
    <row r="571" spans="2:4">
      <c r="B571" s="101"/>
      <c r="C571" s="102"/>
      <c r="D571" s="102"/>
    </row>
    <row r="572" spans="2:4">
      <c r="B572" s="101"/>
      <c r="C572" s="102"/>
      <c r="D572" s="102"/>
    </row>
    <row r="573" spans="2:4">
      <c r="B573" s="101"/>
      <c r="C573" s="102"/>
      <c r="D573" s="102"/>
    </row>
    <row r="574" spans="2:4">
      <c r="B574" s="101"/>
      <c r="C574" s="102"/>
      <c r="D574" s="102"/>
    </row>
    <row r="575" spans="2:4">
      <c r="B575" s="101"/>
      <c r="C575" s="102"/>
      <c r="D575" s="102"/>
    </row>
    <row r="576" spans="2:4">
      <c r="B576" s="101"/>
      <c r="C576" s="102"/>
      <c r="D576" s="102"/>
    </row>
    <row r="577" spans="2:4">
      <c r="B577" s="101"/>
      <c r="C577" s="102"/>
      <c r="D577" s="102"/>
    </row>
    <row r="578" spans="2:4">
      <c r="B578" s="101"/>
      <c r="C578" s="102"/>
      <c r="D578" s="102"/>
    </row>
    <row r="579" spans="2:4">
      <c r="B579" s="101"/>
      <c r="C579" s="102"/>
      <c r="D579" s="102"/>
    </row>
    <row r="580" spans="2:4">
      <c r="B580" s="101"/>
      <c r="C580" s="102"/>
      <c r="D580" s="102"/>
    </row>
    <row r="581" spans="2:4">
      <c r="B581" s="101"/>
      <c r="C581" s="102"/>
      <c r="D581" s="102"/>
    </row>
    <row r="582" spans="2:4">
      <c r="B582" s="101"/>
      <c r="C582" s="102"/>
      <c r="D582" s="102"/>
    </row>
    <row r="583" spans="2:4">
      <c r="B583" s="101"/>
      <c r="C583" s="102"/>
      <c r="D583" s="102"/>
    </row>
    <row r="584" spans="2:4">
      <c r="B584" s="101"/>
      <c r="C584" s="102"/>
      <c r="D584" s="102"/>
    </row>
    <row r="585" spans="2:4">
      <c r="B585" s="101"/>
      <c r="C585" s="102"/>
      <c r="D585" s="102"/>
    </row>
    <row r="586" spans="2:4">
      <c r="B586" s="101"/>
      <c r="C586" s="102"/>
      <c r="D586" s="102"/>
    </row>
    <row r="587" spans="2:4">
      <c r="B587" s="101"/>
      <c r="C587" s="102"/>
      <c r="D587" s="102"/>
    </row>
    <row r="588" spans="2:4">
      <c r="B588" s="101"/>
      <c r="C588" s="102"/>
      <c r="D588" s="102"/>
    </row>
    <row r="589" spans="2:4">
      <c r="B589" s="101"/>
      <c r="C589" s="102"/>
      <c r="D589" s="102"/>
    </row>
    <row r="590" spans="2:4">
      <c r="B590" s="101"/>
      <c r="C590" s="102"/>
      <c r="D590" s="102"/>
    </row>
    <row r="591" spans="2:4">
      <c r="B591" s="101"/>
      <c r="C591" s="102"/>
      <c r="D591" s="102"/>
    </row>
    <row r="592" spans="2:4">
      <c r="B592" s="101"/>
      <c r="C592" s="102"/>
      <c r="D592" s="102"/>
    </row>
    <row r="593" spans="2:4">
      <c r="B593" s="101"/>
      <c r="C593" s="102"/>
      <c r="D593" s="102"/>
    </row>
    <row r="594" spans="2:4">
      <c r="B594" s="101"/>
      <c r="C594" s="102"/>
      <c r="D594" s="102"/>
    </row>
    <row r="595" spans="2:4">
      <c r="B595" s="101"/>
      <c r="C595" s="102"/>
      <c r="D595" s="102"/>
    </row>
    <row r="596" spans="2:4">
      <c r="B596" s="101"/>
      <c r="C596" s="102"/>
      <c r="D596" s="102"/>
    </row>
    <row r="597" spans="2:4">
      <c r="B597" s="101"/>
      <c r="C597" s="102"/>
      <c r="D597" s="102"/>
    </row>
    <row r="598" spans="2:4">
      <c r="B598" s="101"/>
      <c r="C598" s="102"/>
      <c r="D598" s="102"/>
    </row>
    <row r="599" spans="2:4">
      <c r="B599" s="101"/>
      <c r="C599" s="102"/>
      <c r="D599" s="102"/>
    </row>
    <row r="600" spans="2:4">
      <c r="B600" s="101"/>
      <c r="C600" s="102"/>
      <c r="D600" s="102"/>
    </row>
    <row r="601" spans="2:4">
      <c r="B601" s="101"/>
      <c r="C601" s="102"/>
      <c r="D601" s="102"/>
    </row>
    <row r="602" spans="2:4">
      <c r="B602" s="101"/>
      <c r="C602" s="102"/>
      <c r="D602" s="102"/>
    </row>
    <row r="603" spans="2:4">
      <c r="B603" s="101"/>
      <c r="C603" s="102"/>
      <c r="D603" s="102"/>
    </row>
    <row r="604" spans="2:4">
      <c r="B604" s="101"/>
      <c r="C604" s="102"/>
      <c r="D604" s="102"/>
    </row>
    <row r="605" spans="2:4">
      <c r="B605" s="101"/>
      <c r="C605" s="102"/>
      <c r="D605" s="102"/>
    </row>
    <row r="606" spans="2:4">
      <c r="B606" s="101"/>
      <c r="C606" s="102"/>
      <c r="D606" s="102"/>
    </row>
    <row r="607" spans="2:4">
      <c r="B607" s="101"/>
      <c r="C607" s="102"/>
      <c r="D607" s="102"/>
    </row>
    <row r="608" spans="2:4">
      <c r="B608" s="101"/>
      <c r="C608" s="102"/>
      <c r="D608" s="102"/>
    </row>
    <row r="609" spans="2:4">
      <c r="B609" s="101"/>
      <c r="C609" s="102"/>
      <c r="D609" s="102"/>
    </row>
    <row r="610" spans="2:4">
      <c r="B610" s="101"/>
      <c r="C610" s="102"/>
      <c r="D610" s="102"/>
    </row>
    <row r="611" spans="2:4">
      <c r="B611" s="101"/>
      <c r="C611" s="102"/>
      <c r="D611" s="102"/>
    </row>
    <row r="612" spans="2:4">
      <c r="B612" s="101"/>
      <c r="C612" s="102"/>
      <c r="D612" s="102"/>
    </row>
    <row r="613" spans="2:4">
      <c r="B613" s="101"/>
      <c r="C613" s="102"/>
      <c r="D613" s="102"/>
    </row>
    <row r="614" spans="2:4">
      <c r="B614" s="101"/>
      <c r="C614" s="102"/>
      <c r="D614" s="102"/>
    </row>
    <row r="615" spans="2:4">
      <c r="B615" s="101"/>
      <c r="C615" s="102"/>
      <c r="D615" s="102"/>
    </row>
    <row r="616" spans="2:4">
      <c r="B616" s="101"/>
      <c r="C616" s="102"/>
      <c r="D616" s="102"/>
    </row>
    <row r="617" spans="2:4">
      <c r="B617" s="101"/>
      <c r="C617" s="102"/>
      <c r="D617" s="102"/>
    </row>
    <row r="618" spans="2:4">
      <c r="B618" s="101"/>
      <c r="C618" s="102"/>
      <c r="D618" s="102"/>
    </row>
    <row r="619" spans="2:4">
      <c r="B619" s="101"/>
      <c r="C619" s="102"/>
      <c r="D619" s="102"/>
    </row>
    <row r="620" spans="2:4">
      <c r="B620" s="101"/>
      <c r="C620" s="102"/>
      <c r="D620" s="102"/>
    </row>
    <row r="621" spans="2:4">
      <c r="B621" s="101"/>
      <c r="C621" s="102"/>
      <c r="D621" s="102"/>
    </row>
    <row r="622" spans="2:4">
      <c r="B622" s="101"/>
      <c r="C622" s="102"/>
      <c r="D622" s="102"/>
    </row>
    <row r="623" spans="2:4">
      <c r="B623" s="101"/>
      <c r="C623" s="102"/>
      <c r="D623" s="102"/>
    </row>
    <row r="624" spans="2:4">
      <c r="B624" s="101"/>
      <c r="C624" s="102"/>
      <c r="D624" s="102"/>
    </row>
    <row r="625" spans="2:4">
      <c r="B625" s="101"/>
      <c r="C625" s="102"/>
      <c r="D625" s="102"/>
    </row>
    <row r="626" spans="2:4">
      <c r="B626" s="101"/>
      <c r="C626" s="102"/>
      <c r="D626" s="102"/>
    </row>
    <row r="627" spans="2:4">
      <c r="B627" s="101"/>
      <c r="C627" s="102"/>
      <c r="D627" s="102"/>
    </row>
    <row r="628" spans="2:4">
      <c r="B628" s="101"/>
      <c r="C628" s="102"/>
      <c r="D628" s="102"/>
    </row>
    <row r="629" spans="2:4">
      <c r="B629" s="101"/>
      <c r="C629" s="102"/>
      <c r="D629" s="102"/>
    </row>
    <row r="630" spans="2:4">
      <c r="B630" s="101"/>
      <c r="C630" s="102"/>
      <c r="D630" s="102"/>
    </row>
    <row r="631" spans="2:4">
      <c r="B631" s="101"/>
      <c r="C631" s="102"/>
      <c r="D631" s="102"/>
    </row>
    <row r="632" spans="2:4">
      <c r="B632" s="101"/>
      <c r="C632" s="102"/>
      <c r="D632" s="102"/>
    </row>
    <row r="633" spans="2:4">
      <c r="B633" s="101"/>
      <c r="C633" s="102"/>
      <c r="D633" s="102"/>
    </row>
    <row r="634" spans="2:4">
      <c r="B634" s="101"/>
      <c r="C634" s="102"/>
      <c r="D634" s="102"/>
    </row>
    <row r="635" spans="2:4">
      <c r="B635" s="101"/>
      <c r="C635" s="102"/>
      <c r="D635" s="102"/>
    </row>
    <row r="636" spans="2:4">
      <c r="B636" s="101"/>
      <c r="C636" s="102"/>
      <c r="D636" s="102"/>
    </row>
    <row r="637" spans="2:4">
      <c r="B637" s="101"/>
      <c r="C637" s="102"/>
      <c r="D637" s="102"/>
    </row>
    <row r="638" spans="2:4">
      <c r="B638" s="101"/>
      <c r="C638" s="102"/>
      <c r="D638" s="102"/>
    </row>
    <row r="639" spans="2:4">
      <c r="B639" s="101"/>
      <c r="C639" s="102"/>
      <c r="D639" s="102"/>
    </row>
    <row r="640" spans="2:4">
      <c r="B640" s="101"/>
      <c r="C640" s="102"/>
      <c r="D640" s="102"/>
    </row>
    <row r="641" spans="2:4">
      <c r="B641" s="101"/>
      <c r="C641" s="102"/>
      <c r="D641" s="102"/>
    </row>
    <row r="642" spans="2:4">
      <c r="B642" s="101"/>
      <c r="C642" s="102"/>
      <c r="D642" s="102"/>
    </row>
    <row r="643" spans="2:4">
      <c r="B643" s="101"/>
      <c r="C643" s="102"/>
      <c r="D643" s="102"/>
    </row>
    <row r="644" spans="2:4">
      <c r="B644" s="101"/>
      <c r="C644" s="102"/>
      <c r="D644" s="102"/>
    </row>
    <row r="645" spans="2:4">
      <c r="B645" s="101"/>
      <c r="C645" s="102"/>
      <c r="D645" s="102"/>
    </row>
    <row r="646" spans="2:4">
      <c r="B646" s="101"/>
      <c r="C646" s="102"/>
      <c r="D646" s="102"/>
    </row>
    <row r="647" spans="2:4">
      <c r="B647" s="101"/>
      <c r="C647" s="102"/>
      <c r="D647" s="102"/>
    </row>
    <row r="648" spans="2:4">
      <c r="B648" s="101"/>
      <c r="C648" s="102"/>
      <c r="D648" s="102"/>
    </row>
    <row r="649" spans="2:4">
      <c r="B649" s="101"/>
      <c r="C649" s="102"/>
      <c r="D649" s="102"/>
    </row>
    <row r="650" spans="2:4">
      <c r="B650" s="101"/>
      <c r="C650" s="102"/>
      <c r="D650" s="102"/>
    </row>
    <row r="651" spans="2:4">
      <c r="B651" s="101"/>
      <c r="C651" s="102"/>
      <c r="D651" s="102"/>
    </row>
    <row r="652" spans="2:4">
      <c r="B652" s="101"/>
      <c r="C652" s="102"/>
      <c r="D652" s="102"/>
    </row>
    <row r="653" spans="2:4">
      <c r="B653" s="101"/>
      <c r="C653" s="102"/>
      <c r="D653" s="102"/>
    </row>
    <row r="654" spans="2:4">
      <c r="B654" s="101"/>
      <c r="C654" s="102"/>
      <c r="D654" s="102"/>
    </row>
    <row r="655" spans="2:4">
      <c r="B655" s="101"/>
      <c r="C655" s="102"/>
      <c r="D655" s="102"/>
    </row>
    <row r="656" spans="2:4">
      <c r="B656" s="101"/>
      <c r="C656" s="102"/>
      <c r="D656" s="102"/>
    </row>
    <row r="657" spans="2:4">
      <c r="B657" s="101"/>
      <c r="C657" s="102"/>
      <c r="D657" s="102"/>
    </row>
    <row r="658" spans="2:4">
      <c r="B658" s="101"/>
      <c r="C658" s="102"/>
      <c r="D658" s="102"/>
    </row>
    <row r="659" spans="2:4">
      <c r="B659" s="101"/>
      <c r="C659" s="102"/>
      <c r="D659" s="102"/>
    </row>
    <row r="660" spans="2:4">
      <c r="B660" s="101"/>
      <c r="C660" s="102"/>
      <c r="D660" s="102"/>
    </row>
    <row r="661" spans="2:4">
      <c r="B661" s="101"/>
      <c r="C661" s="102"/>
      <c r="D661" s="102"/>
    </row>
    <row r="662" spans="2:4">
      <c r="B662" s="101"/>
      <c r="C662" s="102"/>
      <c r="D662" s="102"/>
    </row>
    <row r="663" spans="2:4">
      <c r="B663" s="101"/>
      <c r="C663" s="102"/>
      <c r="D663" s="102"/>
    </row>
    <row r="664" spans="2:4">
      <c r="B664" s="101"/>
      <c r="C664" s="102"/>
      <c r="D664" s="102"/>
    </row>
    <row r="665" spans="2:4">
      <c r="B665" s="101"/>
      <c r="C665" s="102"/>
      <c r="D665" s="102"/>
    </row>
    <row r="666" spans="2:4">
      <c r="B666" s="101"/>
      <c r="C666" s="102"/>
      <c r="D666" s="102"/>
    </row>
    <row r="667" spans="2:4">
      <c r="B667" s="101"/>
      <c r="C667" s="102"/>
      <c r="D667" s="102"/>
    </row>
    <row r="668" spans="2:4">
      <c r="B668" s="101"/>
      <c r="C668" s="102"/>
      <c r="D668" s="102"/>
    </row>
    <row r="669" spans="2:4">
      <c r="B669" s="101"/>
      <c r="C669" s="102"/>
      <c r="D669" s="102"/>
    </row>
    <row r="670" spans="2:4">
      <c r="B670" s="101"/>
      <c r="C670" s="102"/>
      <c r="D670" s="102"/>
    </row>
    <row r="671" spans="2:4">
      <c r="B671" s="101"/>
      <c r="C671" s="102"/>
      <c r="D671" s="102"/>
    </row>
    <row r="672" spans="2:4">
      <c r="B672" s="101"/>
      <c r="C672" s="102"/>
      <c r="D672" s="102"/>
    </row>
    <row r="673" spans="2:4">
      <c r="B673" s="101"/>
      <c r="C673" s="102"/>
      <c r="D673" s="102"/>
    </row>
    <row r="674" spans="2:4">
      <c r="B674" s="101"/>
      <c r="C674" s="102"/>
      <c r="D674" s="102"/>
    </row>
    <row r="675" spans="2:4">
      <c r="B675" s="101"/>
      <c r="C675" s="102"/>
      <c r="D675" s="102"/>
    </row>
    <row r="676" spans="2:4">
      <c r="B676" s="101"/>
      <c r="C676" s="102"/>
      <c r="D676" s="102"/>
    </row>
    <row r="677" spans="2:4">
      <c r="B677" s="101"/>
      <c r="C677" s="102"/>
      <c r="D677" s="102"/>
    </row>
    <row r="678" spans="2:4">
      <c r="B678" s="101"/>
      <c r="C678" s="102"/>
      <c r="D678" s="102"/>
    </row>
    <row r="679" spans="2:4">
      <c r="B679" s="101"/>
      <c r="C679" s="102"/>
      <c r="D679" s="102"/>
    </row>
    <row r="680" spans="2:4">
      <c r="B680" s="101"/>
      <c r="C680" s="102"/>
      <c r="D680" s="102"/>
    </row>
    <row r="681" spans="2:4">
      <c r="B681" s="101"/>
      <c r="C681" s="102"/>
      <c r="D681" s="102"/>
    </row>
    <row r="682" spans="2:4">
      <c r="B682" s="101"/>
      <c r="C682" s="102"/>
      <c r="D682" s="102"/>
    </row>
    <row r="683" spans="2:4">
      <c r="B683" s="101"/>
      <c r="C683" s="102"/>
      <c r="D683" s="102"/>
    </row>
    <row r="684" spans="2:4">
      <c r="B684" s="101"/>
      <c r="C684" s="102"/>
      <c r="D684" s="102"/>
    </row>
    <row r="685" spans="2:4">
      <c r="B685" s="101"/>
      <c r="C685" s="102"/>
      <c r="D685" s="102"/>
    </row>
    <row r="686" spans="2:4">
      <c r="B686" s="101"/>
      <c r="C686" s="102"/>
      <c r="D686" s="102"/>
    </row>
    <row r="687" spans="2:4">
      <c r="B687" s="101"/>
      <c r="C687" s="102"/>
      <c r="D687" s="102"/>
    </row>
    <row r="688" spans="2:4">
      <c r="B688" s="101"/>
      <c r="C688" s="102"/>
      <c r="D688" s="102"/>
    </row>
    <row r="689" spans="2:4">
      <c r="B689" s="101"/>
      <c r="C689" s="102"/>
      <c r="D689" s="102"/>
    </row>
    <row r="690" spans="2:4">
      <c r="B690" s="101"/>
      <c r="C690" s="102"/>
      <c r="D690" s="102"/>
    </row>
    <row r="691" spans="2:4">
      <c r="B691" s="101"/>
      <c r="C691" s="102"/>
      <c r="D691" s="102"/>
    </row>
    <row r="692" spans="2:4">
      <c r="B692" s="101"/>
      <c r="C692" s="102"/>
      <c r="D692" s="102"/>
    </row>
    <row r="693" spans="2:4">
      <c r="B693" s="101"/>
      <c r="C693" s="102"/>
      <c r="D693" s="102"/>
    </row>
    <row r="694" spans="2:4">
      <c r="B694" s="101"/>
      <c r="C694" s="102"/>
      <c r="D694" s="102"/>
    </row>
    <row r="695" spans="2:4">
      <c r="B695" s="101"/>
      <c r="C695" s="102"/>
      <c r="D695" s="102"/>
    </row>
    <row r="696" spans="2:4">
      <c r="B696" s="101"/>
      <c r="C696" s="102"/>
      <c r="D696" s="102"/>
    </row>
    <row r="697" spans="2:4">
      <c r="B697" s="101"/>
      <c r="C697" s="102"/>
      <c r="D697" s="102"/>
    </row>
    <row r="698" spans="2:4">
      <c r="B698" s="101"/>
      <c r="C698" s="102"/>
      <c r="D698" s="102"/>
    </row>
    <row r="699" spans="2:4">
      <c r="B699" s="101"/>
      <c r="C699" s="102"/>
      <c r="D699" s="102"/>
    </row>
    <row r="700" spans="2:4">
      <c r="B700" s="101"/>
      <c r="C700" s="102"/>
      <c r="D700" s="102"/>
    </row>
    <row r="701" spans="2:4">
      <c r="B701" s="101"/>
      <c r="C701" s="102"/>
      <c r="D701" s="102"/>
    </row>
    <row r="702" spans="2:4">
      <c r="B702" s="101"/>
      <c r="C702" s="102"/>
      <c r="D702" s="102"/>
    </row>
    <row r="703" spans="2:4">
      <c r="B703" s="101"/>
      <c r="C703" s="102"/>
      <c r="D703" s="102"/>
    </row>
    <row r="704" spans="2:4">
      <c r="B704" s="101"/>
      <c r="C704" s="102"/>
      <c r="D704" s="102"/>
    </row>
    <row r="705" spans="2:4">
      <c r="B705" s="101"/>
      <c r="C705" s="102"/>
      <c r="D705" s="102"/>
    </row>
    <row r="706" spans="2:4">
      <c r="B706" s="101"/>
      <c r="C706" s="102"/>
      <c r="D706" s="102"/>
    </row>
    <row r="707" spans="2:4">
      <c r="B707" s="101"/>
      <c r="C707" s="102"/>
      <c r="D707" s="102"/>
    </row>
    <row r="708" spans="2:4">
      <c r="B708" s="101"/>
      <c r="C708" s="102"/>
      <c r="D708" s="102"/>
    </row>
    <row r="709" spans="2:4">
      <c r="B709" s="101"/>
      <c r="C709" s="102"/>
      <c r="D709" s="102"/>
    </row>
    <row r="710" spans="2:4">
      <c r="B710" s="101"/>
      <c r="C710" s="102"/>
      <c r="D710" s="102"/>
    </row>
    <row r="711" spans="2:4">
      <c r="B711" s="101"/>
      <c r="C711" s="102"/>
      <c r="D711" s="102"/>
    </row>
    <row r="712" spans="2:4">
      <c r="B712" s="101"/>
      <c r="C712" s="102"/>
      <c r="D712" s="102"/>
    </row>
    <row r="713" spans="2:4">
      <c r="B713" s="101"/>
      <c r="C713" s="102"/>
      <c r="D713" s="102"/>
    </row>
    <row r="714" spans="2:4">
      <c r="B714" s="101"/>
      <c r="C714" s="102"/>
      <c r="D714" s="102"/>
    </row>
    <row r="715" spans="2:4">
      <c r="B715" s="101"/>
      <c r="C715" s="102"/>
      <c r="D715" s="102"/>
    </row>
    <row r="716" spans="2:4">
      <c r="B716" s="101"/>
      <c r="C716" s="102"/>
      <c r="D716" s="102"/>
    </row>
    <row r="717" spans="2:4">
      <c r="B717" s="101"/>
      <c r="C717" s="102"/>
      <c r="D717" s="102"/>
    </row>
    <row r="718" spans="2:4">
      <c r="B718" s="101"/>
      <c r="C718" s="102"/>
      <c r="D718" s="102"/>
    </row>
    <row r="719" spans="2:4">
      <c r="B719" s="101"/>
      <c r="C719" s="102"/>
      <c r="D719" s="102"/>
    </row>
    <row r="720" spans="2:4">
      <c r="B720" s="101"/>
      <c r="C720" s="102"/>
      <c r="D720" s="102"/>
    </row>
    <row r="721" spans="2:4">
      <c r="B721" s="101"/>
      <c r="C721" s="102"/>
      <c r="D721" s="102"/>
    </row>
    <row r="722" spans="2:4">
      <c r="B722" s="101"/>
      <c r="C722" s="102"/>
      <c r="D722" s="102"/>
    </row>
    <row r="723" spans="2:4">
      <c r="B723" s="101"/>
      <c r="C723" s="102"/>
      <c r="D723" s="102"/>
    </row>
    <row r="724" spans="2:4">
      <c r="B724" s="101"/>
      <c r="C724" s="102"/>
      <c r="D724" s="102"/>
    </row>
    <row r="725" spans="2:4">
      <c r="B725" s="101"/>
      <c r="C725" s="102"/>
      <c r="D725" s="102"/>
    </row>
    <row r="726" spans="2:4">
      <c r="B726" s="101"/>
      <c r="C726" s="102"/>
      <c r="D726" s="102"/>
    </row>
    <row r="727" spans="2:4">
      <c r="B727" s="101"/>
      <c r="C727" s="102"/>
      <c r="D727" s="102"/>
    </row>
    <row r="728" spans="2:4">
      <c r="B728" s="101"/>
      <c r="C728" s="102"/>
      <c r="D728" s="102"/>
    </row>
    <row r="729" spans="2:4">
      <c r="B729" s="101"/>
      <c r="C729" s="102"/>
      <c r="D729" s="102"/>
    </row>
    <row r="730" spans="2:4">
      <c r="B730" s="101"/>
      <c r="C730" s="102"/>
      <c r="D730" s="102"/>
    </row>
    <row r="731" spans="2:4">
      <c r="B731" s="101"/>
      <c r="C731" s="102"/>
      <c r="D731" s="102"/>
    </row>
    <row r="732" spans="2:4">
      <c r="B732" s="101"/>
      <c r="C732" s="102"/>
      <c r="D732" s="102"/>
    </row>
    <row r="733" spans="2:4">
      <c r="B733" s="101"/>
      <c r="C733" s="102"/>
      <c r="D733" s="102"/>
    </row>
    <row r="734" spans="2:4">
      <c r="B734" s="101"/>
      <c r="C734" s="102"/>
      <c r="D734" s="102"/>
    </row>
    <row r="735" spans="2:4">
      <c r="B735" s="101"/>
      <c r="C735" s="102"/>
      <c r="D735" s="102"/>
    </row>
    <row r="736" spans="2:4">
      <c r="B736" s="101"/>
      <c r="C736" s="102"/>
      <c r="D736" s="102"/>
    </row>
    <row r="737" spans="2:4">
      <c r="B737" s="101"/>
      <c r="C737" s="102"/>
      <c r="D737" s="102"/>
    </row>
    <row r="738" spans="2:4">
      <c r="B738" s="101"/>
      <c r="C738" s="102"/>
      <c r="D738" s="102"/>
    </row>
    <row r="739" spans="2:4">
      <c r="B739" s="101"/>
      <c r="C739" s="102"/>
      <c r="D739" s="102"/>
    </row>
    <row r="740" spans="2:4">
      <c r="B740" s="101"/>
      <c r="C740" s="102"/>
      <c r="D740" s="102"/>
    </row>
    <row r="741" spans="2:4">
      <c r="B741" s="101"/>
      <c r="C741" s="102"/>
      <c r="D741" s="102"/>
    </row>
    <row r="742" spans="2:4">
      <c r="B742" s="101"/>
      <c r="C742" s="102"/>
      <c r="D742" s="102"/>
    </row>
    <row r="743" spans="2:4">
      <c r="B743" s="101"/>
      <c r="C743" s="102"/>
      <c r="D743" s="102"/>
    </row>
    <row r="744" spans="2:4">
      <c r="B744" s="101"/>
      <c r="C744" s="102"/>
      <c r="D744" s="102"/>
    </row>
    <row r="745" spans="2:4">
      <c r="B745" s="101"/>
      <c r="C745" s="102"/>
      <c r="D745" s="102"/>
    </row>
    <row r="746" spans="2:4">
      <c r="B746" s="101"/>
      <c r="C746" s="102"/>
      <c r="D746" s="102"/>
    </row>
    <row r="747" spans="2:4">
      <c r="B747" s="101"/>
      <c r="C747" s="102"/>
      <c r="D747" s="102"/>
    </row>
    <row r="748" spans="2:4">
      <c r="B748" s="101"/>
      <c r="C748" s="102"/>
      <c r="D748" s="102"/>
    </row>
    <row r="749" spans="2:4">
      <c r="B749" s="101"/>
      <c r="C749" s="102"/>
      <c r="D749" s="102"/>
    </row>
    <row r="750" spans="2:4">
      <c r="B750" s="101"/>
      <c r="C750" s="102"/>
      <c r="D750" s="102"/>
    </row>
    <row r="751" spans="2:4">
      <c r="B751" s="101"/>
      <c r="C751" s="102"/>
      <c r="D751" s="102"/>
    </row>
    <row r="752" spans="2:4">
      <c r="B752" s="101"/>
      <c r="C752" s="102"/>
      <c r="D752" s="102"/>
    </row>
    <row r="753" spans="2:4">
      <c r="B753" s="101"/>
      <c r="C753" s="102"/>
      <c r="D753" s="102"/>
    </row>
    <row r="754" spans="2:4">
      <c r="B754" s="101"/>
      <c r="C754" s="102"/>
      <c r="D754" s="102"/>
    </row>
    <row r="755" spans="2:4">
      <c r="B755" s="101"/>
      <c r="C755" s="102"/>
      <c r="D755" s="102"/>
    </row>
    <row r="756" spans="2:4">
      <c r="B756" s="101"/>
      <c r="C756" s="102"/>
      <c r="D756" s="102"/>
    </row>
    <row r="757" spans="2:4">
      <c r="B757" s="101"/>
      <c r="C757" s="102"/>
      <c r="D757" s="102"/>
    </row>
    <row r="758" spans="2:4">
      <c r="B758" s="101"/>
      <c r="C758" s="102"/>
      <c r="D758" s="102"/>
    </row>
    <row r="759" spans="2:4">
      <c r="B759" s="101"/>
      <c r="C759" s="102"/>
      <c r="D759" s="102"/>
    </row>
    <row r="760" spans="2:4">
      <c r="B760" s="101"/>
      <c r="C760" s="102"/>
      <c r="D760" s="102"/>
    </row>
    <row r="761" spans="2:4">
      <c r="B761" s="101"/>
      <c r="C761" s="102"/>
      <c r="D761" s="102"/>
    </row>
    <row r="762" spans="2:4">
      <c r="B762" s="101"/>
      <c r="C762" s="102"/>
      <c r="D762" s="102"/>
    </row>
    <row r="763" spans="2:4">
      <c r="B763" s="101"/>
      <c r="C763" s="102"/>
      <c r="D763" s="102"/>
    </row>
    <row r="764" spans="2:4">
      <c r="B764" s="101"/>
      <c r="C764" s="102"/>
      <c r="D764" s="102"/>
    </row>
    <row r="765" spans="2:4">
      <c r="B765" s="101"/>
      <c r="C765" s="102"/>
      <c r="D765" s="102"/>
    </row>
    <row r="766" spans="2:4">
      <c r="B766" s="101"/>
      <c r="C766" s="102"/>
      <c r="D766" s="102"/>
    </row>
    <row r="767" spans="2:4">
      <c r="B767" s="101"/>
      <c r="C767" s="102"/>
      <c r="D767" s="102"/>
    </row>
    <row r="768" spans="2:4">
      <c r="B768" s="101"/>
      <c r="C768" s="102"/>
      <c r="D768" s="102"/>
    </row>
    <row r="769" spans="2:4">
      <c r="B769" s="101"/>
      <c r="C769" s="102"/>
      <c r="D769" s="102"/>
    </row>
    <row r="770" spans="2:4">
      <c r="B770" s="101"/>
      <c r="C770" s="102"/>
      <c r="D770" s="102"/>
    </row>
    <row r="771" spans="2:4">
      <c r="B771" s="101"/>
      <c r="C771" s="102"/>
      <c r="D771" s="102"/>
    </row>
    <row r="772" spans="2:4">
      <c r="B772" s="101"/>
      <c r="C772" s="102"/>
      <c r="D772" s="102"/>
    </row>
    <row r="773" spans="2:4">
      <c r="B773" s="101"/>
      <c r="C773" s="102"/>
      <c r="D773" s="102"/>
    </row>
    <row r="774" spans="2:4">
      <c r="B774" s="101"/>
      <c r="C774" s="102"/>
      <c r="D774" s="102"/>
    </row>
    <row r="775" spans="2:4">
      <c r="B775" s="101"/>
      <c r="C775" s="102"/>
      <c r="D775" s="102"/>
    </row>
    <row r="776" spans="2:4">
      <c r="B776" s="101"/>
      <c r="C776" s="102"/>
      <c r="D776" s="102"/>
    </row>
    <row r="777" spans="2:4">
      <c r="B777" s="101"/>
      <c r="C777" s="102"/>
      <c r="D777" s="102"/>
    </row>
    <row r="778" spans="2:4">
      <c r="B778" s="101"/>
      <c r="C778" s="102"/>
      <c r="D778" s="102"/>
    </row>
    <row r="779" spans="2:4">
      <c r="B779" s="101"/>
      <c r="C779" s="102"/>
      <c r="D779" s="102"/>
    </row>
    <row r="780" spans="2:4">
      <c r="B780" s="101"/>
      <c r="C780" s="102"/>
      <c r="D780" s="102"/>
    </row>
    <row r="781" spans="2:4">
      <c r="B781" s="101"/>
      <c r="C781" s="102"/>
      <c r="D781" s="102"/>
    </row>
    <row r="782" spans="2:4">
      <c r="B782" s="101"/>
      <c r="C782" s="102"/>
      <c r="D782" s="102"/>
    </row>
    <row r="783" spans="2:4">
      <c r="B783" s="101"/>
      <c r="C783" s="102"/>
      <c r="D783" s="102"/>
    </row>
    <row r="784" spans="2:4">
      <c r="B784" s="101"/>
      <c r="C784" s="102"/>
      <c r="D784" s="102"/>
    </row>
    <row r="785" spans="2:4">
      <c r="B785" s="101"/>
      <c r="C785" s="102"/>
      <c r="D785" s="102"/>
    </row>
    <row r="786" spans="2:4">
      <c r="B786" s="101"/>
      <c r="C786" s="102"/>
      <c r="D786" s="102"/>
    </row>
    <row r="787" spans="2:4">
      <c r="B787" s="101"/>
      <c r="C787" s="102"/>
      <c r="D787" s="102"/>
    </row>
    <row r="788" spans="2:4">
      <c r="B788" s="101"/>
      <c r="C788" s="102"/>
      <c r="D788" s="102"/>
    </row>
    <row r="789" spans="2:4">
      <c r="B789" s="101"/>
      <c r="C789" s="102"/>
      <c r="D789" s="102"/>
    </row>
    <row r="790" spans="2:4">
      <c r="B790" s="101"/>
      <c r="C790" s="102"/>
      <c r="D790" s="102"/>
    </row>
    <row r="791" spans="2:4">
      <c r="B791" s="101"/>
      <c r="C791" s="102"/>
      <c r="D791" s="102"/>
    </row>
    <row r="792" spans="2:4">
      <c r="B792" s="101"/>
      <c r="C792" s="102"/>
      <c r="D792" s="102"/>
    </row>
    <row r="793" spans="2:4">
      <c r="B793" s="101"/>
      <c r="C793" s="102"/>
      <c r="D793" s="102"/>
    </row>
    <row r="794" spans="2:4">
      <c r="B794" s="101"/>
      <c r="C794" s="102"/>
      <c r="D794" s="102"/>
    </row>
    <row r="795" spans="2:4">
      <c r="B795" s="101"/>
      <c r="C795" s="102"/>
      <c r="D795" s="102"/>
    </row>
    <row r="796" spans="2:4">
      <c r="B796" s="101"/>
      <c r="C796" s="102"/>
      <c r="D796" s="102"/>
    </row>
    <row r="797" spans="2:4">
      <c r="B797" s="101"/>
      <c r="C797" s="102"/>
      <c r="D797" s="102"/>
    </row>
    <row r="798" spans="2:4">
      <c r="B798" s="101"/>
      <c r="C798" s="102"/>
      <c r="D798" s="102"/>
    </row>
    <row r="799" spans="2:4">
      <c r="B799" s="101"/>
      <c r="C799" s="102"/>
      <c r="D799" s="102"/>
    </row>
    <row r="800" spans="2:4">
      <c r="B800" s="101"/>
      <c r="C800" s="102"/>
      <c r="D800" s="102"/>
    </row>
    <row r="801" spans="2:4">
      <c r="B801" s="101"/>
      <c r="C801" s="102"/>
      <c r="D801" s="102"/>
    </row>
    <row r="802" spans="2:4">
      <c r="B802" s="101"/>
      <c r="C802" s="102"/>
      <c r="D802" s="102"/>
    </row>
    <row r="803" spans="2:4">
      <c r="B803" s="101"/>
      <c r="C803" s="102"/>
      <c r="D803" s="102"/>
    </row>
    <row r="804" spans="2:4">
      <c r="B804" s="101"/>
      <c r="C804" s="102"/>
      <c r="D804" s="102"/>
    </row>
    <row r="805" spans="2:4">
      <c r="B805" s="101"/>
      <c r="C805" s="102"/>
      <c r="D805" s="102"/>
    </row>
    <row r="806" spans="2:4">
      <c r="B806" s="101"/>
      <c r="C806" s="102"/>
      <c r="D806" s="102"/>
    </row>
    <row r="807" spans="2:4">
      <c r="B807" s="101"/>
      <c r="C807" s="102"/>
      <c r="D807" s="102"/>
    </row>
    <row r="808" spans="2:4">
      <c r="B808" s="101"/>
      <c r="C808" s="102"/>
      <c r="D808" s="102"/>
    </row>
    <row r="809" spans="2:4">
      <c r="B809" s="101"/>
      <c r="C809" s="102"/>
      <c r="D809" s="102"/>
    </row>
    <row r="810" spans="2:4">
      <c r="B810" s="101"/>
      <c r="C810" s="102"/>
      <c r="D810" s="102"/>
    </row>
    <row r="811" spans="2:4">
      <c r="B811" s="101"/>
      <c r="C811" s="102"/>
      <c r="D811" s="102"/>
    </row>
    <row r="812" spans="2:4">
      <c r="B812" s="101"/>
      <c r="C812" s="102"/>
      <c r="D812" s="102"/>
    </row>
    <row r="813" spans="2:4">
      <c r="B813" s="101"/>
      <c r="C813" s="102"/>
      <c r="D813" s="102"/>
    </row>
    <row r="814" spans="2:4">
      <c r="B814" s="101"/>
      <c r="C814" s="102"/>
      <c r="D814" s="102"/>
    </row>
    <row r="815" spans="2:4">
      <c r="B815" s="101"/>
      <c r="C815" s="102"/>
      <c r="D815" s="102"/>
    </row>
    <row r="816" spans="2:4">
      <c r="B816" s="101"/>
      <c r="C816" s="102"/>
      <c r="D816" s="102"/>
    </row>
    <row r="817" spans="2:4">
      <c r="B817" s="101"/>
      <c r="C817" s="102"/>
      <c r="D817" s="102"/>
    </row>
    <row r="818" spans="2:4">
      <c r="B818" s="101"/>
      <c r="C818" s="102"/>
      <c r="D818" s="102"/>
    </row>
    <row r="819" spans="2:4">
      <c r="B819" s="101"/>
      <c r="C819" s="102"/>
      <c r="D819" s="102"/>
    </row>
    <row r="820" spans="2:4">
      <c r="B820" s="101"/>
      <c r="C820" s="102"/>
      <c r="D820" s="102"/>
    </row>
    <row r="821" spans="2:4">
      <c r="B821" s="101"/>
      <c r="C821" s="102"/>
      <c r="D821" s="102"/>
    </row>
    <row r="822" spans="2:4">
      <c r="B822" s="101"/>
      <c r="C822" s="102"/>
      <c r="D822" s="102"/>
    </row>
    <row r="823" spans="2:4">
      <c r="B823" s="101"/>
      <c r="C823" s="102"/>
      <c r="D823" s="102"/>
    </row>
    <row r="824" spans="2:4">
      <c r="B824" s="101"/>
      <c r="C824" s="102"/>
      <c r="D824" s="102"/>
    </row>
    <row r="825" spans="2:4">
      <c r="B825" s="101"/>
      <c r="C825" s="102"/>
      <c r="D825" s="102"/>
    </row>
    <row r="826" spans="2:4">
      <c r="B826" s="101"/>
      <c r="C826" s="102"/>
      <c r="D826" s="102"/>
    </row>
    <row r="827" spans="2:4">
      <c r="B827" s="101"/>
      <c r="C827" s="102"/>
      <c r="D827" s="102"/>
    </row>
    <row r="828" spans="2:4">
      <c r="B828" s="101"/>
      <c r="C828" s="102"/>
      <c r="D828" s="102"/>
    </row>
    <row r="829" spans="2:4">
      <c r="B829" s="101"/>
      <c r="C829" s="102"/>
      <c r="D829" s="102"/>
    </row>
    <row r="830" spans="2:4">
      <c r="B830" s="101"/>
      <c r="C830" s="102"/>
      <c r="D830" s="102"/>
    </row>
    <row r="831" spans="2:4">
      <c r="B831" s="101"/>
      <c r="C831" s="102"/>
      <c r="D831" s="102"/>
    </row>
    <row r="832" spans="2:4">
      <c r="B832" s="101"/>
      <c r="C832" s="102"/>
      <c r="D832" s="102"/>
    </row>
    <row r="833" spans="2:4">
      <c r="B833" s="101"/>
      <c r="C833" s="102"/>
      <c r="D833" s="102"/>
    </row>
    <row r="834" spans="2:4">
      <c r="B834" s="101"/>
      <c r="C834" s="102"/>
      <c r="D834" s="102"/>
    </row>
    <row r="835" spans="2:4">
      <c r="B835" s="101"/>
      <c r="C835" s="102"/>
      <c r="D835" s="102"/>
    </row>
    <row r="836" spans="2:4">
      <c r="B836" s="101"/>
      <c r="C836" s="102"/>
      <c r="D836" s="102"/>
    </row>
    <row r="837" spans="2:4">
      <c r="B837" s="101"/>
      <c r="C837" s="102"/>
      <c r="D837" s="102"/>
    </row>
    <row r="838" spans="2:4">
      <c r="B838" s="101"/>
      <c r="C838" s="102"/>
      <c r="D838" s="102"/>
    </row>
    <row r="839" spans="2:4">
      <c r="B839" s="101"/>
      <c r="C839" s="102"/>
      <c r="D839" s="102"/>
    </row>
    <row r="840" spans="2:4">
      <c r="B840" s="101"/>
      <c r="C840" s="102"/>
      <c r="D840" s="102"/>
    </row>
    <row r="841" spans="2:4">
      <c r="B841" s="101"/>
      <c r="C841" s="102"/>
      <c r="D841" s="102"/>
    </row>
    <row r="842" spans="2:4">
      <c r="B842" s="101"/>
      <c r="C842" s="102"/>
      <c r="D842" s="102"/>
    </row>
    <row r="843" spans="2:4">
      <c r="B843" s="101"/>
      <c r="C843" s="102"/>
      <c r="D843" s="102"/>
    </row>
    <row r="844" spans="2:4">
      <c r="B844" s="101"/>
      <c r="C844" s="102"/>
      <c r="D844" s="102"/>
    </row>
    <row r="845" spans="2:4">
      <c r="B845" s="101"/>
      <c r="C845" s="102"/>
      <c r="D845" s="102"/>
    </row>
    <row r="846" spans="2:4">
      <c r="B846" s="101"/>
      <c r="C846" s="102"/>
      <c r="D846" s="102"/>
    </row>
    <row r="847" spans="2:4">
      <c r="B847" s="101"/>
      <c r="C847" s="102"/>
      <c r="D847" s="102"/>
    </row>
    <row r="848" spans="2:4">
      <c r="B848" s="101"/>
      <c r="C848" s="102"/>
      <c r="D848" s="102"/>
    </row>
    <row r="849" spans="2:4">
      <c r="B849" s="101"/>
      <c r="C849" s="102"/>
      <c r="D849" s="102"/>
    </row>
    <row r="850" spans="2:4">
      <c r="B850" s="101"/>
      <c r="C850" s="102"/>
      <c r="D850" s="102"/>
    </row>
    <row r="851" spans="2:4">
      <c r="B851" s="101"/>
      <c r="C851" s="102"/>
      <c r="D851" s="102"/>
    </row>
    <row r="852" spans="2:4">
      <c r="B852" s="101"/>
      <c r="C852" s="102"/>
      <c r="D852" s="102"/>
    </row>
    <row r="853" spans="2:4">
      <c r="B853" s="101"/>
      <c r="C853" s="102"/>
      <c r="D853" s="102"/>
    </row>
    <row r="854" spans="2:4">
      <c r="B854" s="101"/>
      <c r="C854" s="102"/>
      <c r="D854" s="102"/>
    </row>
    <row r="855" spans="2:4">
      <c r="B855" s="101"/>
      <c r="C855" s="102"/>
      <c r="D855" s="102"/>
    </row>
    <row r="856" spans="2:4">
      <c r="B856" s="101"/>
      <c r="C856" s="102"/>
      <c r="D856" s="102"/>
    </row>
    <row r="857" spans="2:4">
      <c r="B857" s="101"/>
      <c r="C857" s="102"/>
      <c r="D857" s="102"/>
    </row>
    <row r="858" spans="2:4">
      <c r="B858" s="101"/>
      <c r="C858" s="102"/>
      <c r="D858" s="102"/>
    </row>
    <row r="859" spans="2:4">
      <c r="B859" s="101"/>
      <c r="C859" s="102"/>
      <c r="D859" s="102"/>
    </row>
    <row r="860" spans="2:4">
      <c r="B860" s="101"/>
      <c r="C860" s="102"/>
      <c r="D860" s="102"/>
    </row>
    <row r="861" spans="2:4">
      <c r="B861" s="101"/>
      <c r="C861" s="102"/>
      <c r="D861" s="102"/>
    </row>
    <row r="862" spans="2:4">
      <c r="B862" s="101"/>
      <c r="C862" s="102"/>
      <c r="D862" s="102"/>
    </row>
    <row r="863" spans="2:4">
      <c r="B863" s="101"/>
      <c r="C863" s="102"/>
      <c r="D863" s="102"/>
    </row>
    <row r="864" spans="2:4">
      <c r="B864" s="101"/>
      <c r="C864" s="102"/>
      <c r="D864" s="102"/>
    </row>
    <row r="865" spans="2:4">
      <c r="B865" s="101"/>
      <c r="C865" s="102"/>
      <c r="D865" s="102"/>
    </row>
    <row r="866" spans="2:4">
      <c r="B866" s="101"/>
      <c r="C866" s="102"/>
      <c r="D866" s="102"/>
    </row>
    <row r="867" spans="2:4">
      <c r="B867" s="101"/>
      <c r="C867" s="102"/>
      <c r="D867" s="102"/>
    </row>
    <row r="868" spans="2:4">
      <c r="B868" s="101"/>
      <c r="C868" s="102"/>
      <c r="D868" s="102"/>
    </row>
    <row r="869" spans="2:4">
      <c r="B869" s="101"/>
      <c r="C869" s="102"/>
      <c r="D869" s="102"/>
    </row>
    <row r="870" spans="2:4">
      <c r="B870" s="101"/>
      <c r="C870" s="102"/>
      <c r="D870" s="102"/>
    </row>
    <row r="871" spans="2:4">
      <c r="B871" s="101"/>
      <c r="C871" s="102"/>
      <c r="D871" s="102"/>
    </row>
    <row r="872" spans="2:4">
      <c r="B872" s="101"/>
      <c r="C872" s="102"/>
      <c r="D872" s="102"/>
    </row>
    <row r="873" spans="2:4">
      <c r="B873" s="101"/>
      <c r="C873" s="102"/>
      <c r="D873" s="102"/>
    </row>
    <row r="874" spans="2:4">
      <c r="B874" s="101"/>
      <c r="C874" s="102"/>
      <c r="D874" s="102"/>
    </row>
    <row r="875" spans="2:4">
      <c r="B875" s="101"/>
      <c r="C875" s="102"/>
      <c r="D875" s="102"/>
    </row>
    <row r="876" spans="2:4">
      <c r="B876" s="101"/>
      <c r="C876" s="102"/>
      <c r="D876" s="102"/>
    </row>
    <row r="877" spans="2:4">
      <c r="B877" s="101"/>
      <c r="C877" s="102"/>
      <c r="D877" s="102"/>
    </row>
    <row r="878" spans="2:4">
      <c r="B878" s="101"/>
      <c r="C878" s="102"/>
      <c r="D878" s="102"/>
    </row>
    <row r="879" spans="2:4">
      <c r="B879" s="101"/>
      <c r="C879" s="102"/>
      <c r="D879" s="102"/>
    </row>
    <row r="880" spans="2:4">
      <c r="B880" s="101"/>
      <c r="C880" s="102"/>
      <c r="D880" s="102"/>
    </row>
    <row r="881" spans="2:4">
      <c r="B881" s="101"/>
      <c r="C881" s="102"/>
      <c r="D881" s="102"/>
    </row>
    <row r="882" spans="2:4">
      <c r="B882" s="101"/>
      <c r="C882" s="102"/>
      <c r="D882" s="102"/>
    </row>
    <row r="883" spans="2:4">
      <c r="B883" s="101"/>
      <c r="C883" s="102"/>
      <c r="D883" s="102"/>
    </row>
    <row r="884" spans="2:4">
      <c r="B884" s="101"/>
      <c r="C884" s="102"/>
      <c r="D884" s="102"/>
    </row>
    <row r="885" spans="2:4">
      <c r="B885" s="101"/>
      <c r="C885" s="102"/>
      <c r="D885" s="102"/>
    </row>
    <row r="886" spans="2:4">
      <c r="B886" s="101"/>
      <c r="C886" s="102"/>
      <c r="D886" s="102"/>
    </row>
    <row r="887" spans="2:4">
      <c r="B887" s="101"/>
      <c r="C887" s="102"/>
      <c r="D887" s="102"/>
    </row>
    <row r="888" spans="2:4">
      <c r="B888" s="101"/>
      <c r="C888" s="102"/>
      <c r="D888" s="102"/>
    </row>
    <row r="889" spans="2:4">
      <c r="B889" s="101"/>
      <c r="C889" s="102"/>
      <c r="D889" s="102"/>
    </row>
    <row r="890" spans="2:4">
      <c r="B890" s="101"/>
      <c r="C890" s="102"/>
      <c r="D890" s="102"/>
    </row>
    <row r="891" spans="2:4">
      <c r="B891" s="101"/>
      <c r="C891" s="102"/>
      <c r="D891" s="102"/>
    </row>
    <row r="892" spans="2:4">
      <c r="B892" s="101"/>
      <c r="C892" s="102"/>
      <c r="D892" s="102"/>
    </row>
    <row r="893" spans="2:4">
      <c r="B893" s="101"/>
      <c r="C893" s="102"/>
      <c r="D893" s="102"/>
    </row>
    <row r="894" spans="2:4">
      <c r="B894" s="101"/>
      <c r="C894" s="102"/>
      <c r="D894" s="102"/>
    </row>
    <row r="895" spans="2:4">
      <c r="B895" s="101"/>
      <c r="C895" s="102"/>
      <c r="D895" s="102"/>
    </row>
    <row r="896" spans="2:4">
      <c r="B896" s="101"/>
      <c r="C896" s="102"/>
      <c r="D896" s="102"/>
    </row>
    <row r="897" spans="2:4">
      <c r="B897" s="101"/>
      <c r="C897" s="102"/>
      <c r="D897" s="102"/>
    </row>
    <row r="898" spans="2:4">
      <c r="B898" s="101"/>
      <c r="C898" s="102"/>
      <c r="D898" s="102"/>
    </row>
    <row r="899" spans="2:4">
      <c r="B899" s="101"/>
      <c r="C899" s="102"/>
      <c r="D899" s="102"/>
    </row>
    <row r="900" spans="2:4">
      <c r="B900" s="101"/>
      <c r="C900" s="102"/>
      <c r="D900" s="102"/>
    </row>
    <row r="901" spans="2:4">
      <c r="B901" s="101"/>
      <c r="C901" s="102"/>
      <c r="D901" s="102"/>
    </row>
    <row r="902" spans="2:4">
      <c r="B902" s="101"/>
      <c r="C902" s="102"/>
      <c r="D902" s="102"/>
    </row>
    <row r="903" spans="2:4">
      <c r="B903" s="101"/>
      <c r="C903" s="102"/>
      <c r="D903" s="102"/>
    </row>
    <row r="904" spans="2:4">
      <c r="B904" s="101"/>
      <c r="C904" s="102"/>
      <c r="D904" s="102"/>
    </row>
    <row r="905" spans="2:4">
      <c r="B905" s="101"/>
      <c r="C905" s="102"/>
      <c r="D905" s="102"/>
    </row>
    <row r="906" spans="2:4">
      <c r="B906" s="101"/>
      <c r="C906" s="102"/>
      <c r="D906" s="102"/>
    </row>
    <row r="907" spans="2:4">
      <c r="B907" s="101"/>
      <c r="C907" s="102"/>
      <c r="D907" s="102"/>
    </row>
    <row r="908" spans="2:4">
      <c r="B908" s="101"/>
      <c r="C908" s="102"/>
      <c r="D908" s="102"/>
    </row>
    <row r="909" spans="2:4">
      <c r="B909" s="101"/>
      <c r="C909" s="102"/>
      <c r="D909" s="102"/>
    </row>
    <row r="910" spans="2:4">
      <c r="B910" s="101"/>
      <c r="C910" s="102"/>
      <c r="D910" s="102"/>
    </row>
    <row r="911" spans="2:4">
      <c r="B911" s="101"/>
      <c r="C911" s="102"/>
      <c r="D911" s="102"/>
    </row>
    <row r="912" spans="2:4">
      <c r="B912" s="101"/>
      <c r="C912" s="102"/>
      <c r="D912" s="102"/>
    </row>
    <row r="913" spans="2:4">
      <c r="B913" s="101"/>
      <c r="C913" s="102"/>
      <c r="D913" s="102"/>
    </row>
    <row r="914" spans="2:4">
      <c r="B914" s="101"/>
      <c r="C914" s="102"/>
      <c r="D914" s="102"/>
    </row>
    <row r="915" spans="2:4">
      <c r="B915" s="101"/>
      <c r="C915" s="102"/>
      <c r="D915" s="102"/>
    </row>
    <row r="916" spans="2:4">
      <c r="B916" s="101"/>
      <c r="C916" s="102"/>
      <c r="D916" s="102"/>
    </row>
    <row r="917" spans="2:4">
      <c r="B917" s="101"/>
      <c r="C917" s="102"/>
      <c r="D917" s="102"/>
    </row>
    <row r="918" spans="2:4">
      <c r="B918" s="101"/>
      <c r="C918" s="102"/>
      <c r="D918" s="102"/>
    </row>
    <row r="919" spans="2:4">
      <c r="B919" s="101"/>
      <c r="C919" s="102"/>
      <c r="D919" s="102"/>
    </row>
    <row r="920" spans="2:4">
      <c r="B920" s="101"/>
      <c r="C920" s="102"/>
      <c r="D920" s="102"/>
    </row>
    <row r="921" spans="2:4">
      <c r="B921" s="101"/>
      <c r="C921" s="102"/>
      <c r="D921" s="102"/>
    </row>
    <row r="922" spans="2:4">
      <c r="B922" s="101"/>
      <c r="C922" s="102"/>
      <c r="D922" s="102"/>
    </row>
    <row r="923" spans="2:4">
      <c r="B923" s="101"/>
      <c r="C923" s="102"/>
      <c r="D923" s="102"/>
    </row>
    <row r="924" spans="2:4">
      <c r="B924" s="101"/>
      <c r="C924" s="102"/>
      <c r="D924" s="102"/>
    </row>
    <row r="925" spans="2:4">
      <c r="B925" s="101"/>
      <c r="C925" s="102"/>
      <c r="D925" s="102"/>
    </row>
    <row r="926" spans="2:4">
      <c r="B926" s="101"/>
      <c r="C926" s="102"/>
      <c r="D926" s="102"/>
    </row>
    <row r="927" spans="2:4">
      <c r="B927" s="101"/>
      <c r="C927" s="102"/>
      <c r="D927" s="102"/>
    </row>
    <row r="928" spans="2:4">
      <c r="B928" s="101"/>
      <c r="C928" s="102"/>
      <c r="D928" s="102"/>
    </row>
    <row r="929" spans="2:4">
      <c r="B929" s="101"/>
      <c r="C929" s="102"/>
      <c r="D929" s="102"/>
    </row>
    <row r="930" spans="2:4">
      <c r="B930" s="101"/>
      <c r="C930" s="102"/>
      <c r="D930" s="102"/>
    </row>
    <row r="931" spans="2:4">
      <c r="B931" s="101"/>
      <c r="C931" s="102"/>
      <c r="D931" s="102"/>
    </row>
    <row r="932" spans="2:4">
      <c r="B932" s="101"/>
      <c r="C932" s="102"/>
      <c r="D932" s="102"/>
    </row>
    <row r="933" spans="2:4">
      <c r="B933" s="101"/>
      <c r="C933" s="102"/>
      <c r="D933" s="102"/>
    </row>
    <row r="934" spans="2:4">
      <c r="B934" s="101"/>
      <c r="C934" s="102"/>
      <c r="D934" s="102"/>
    </row>
    <row r="935" spans="2:4">
      <c r="B935" s="101"/>
      <c r="C935" s="102"/>
      <c r="D935" s="102"/>
    </row>
    <row r="936" spans="2:4">
      <c r="B936" s="101"/>
      <c r="C936" s="102"/>
      <c r="D936" s="102"/>
    </row>
    <row r="937" spans="2:4">
      <c r="B937" s="101"/>
      <c r="C937" s="102"/>
      <c r="D937" s="102"/>
    </row>
    <row r="938" spans="2:4">
      <c r="B938" s="101"/>
      <c r="C938" s="102"/>
      <c r="D938" s="102"/>
    </row>
    <row r="939" spans="2:4">
      <c r="B939" s="101"/>
      <c r="C939" s="102"/>
      <c r="D939" s="102"/>
    </row>
    <row r="940" spans="2:4">
      <c r="B940" s="101"/>
      <c r="C940" s="102"/>
      <c r="D940" s="102"/>
    </row>
    <row r="941" spans="2:4">
      <c r="B941" s="101"/>
      <c r="C941" s="102"/>
      <c r="D941" s="102"/>
    </row>
    <row r="942" spans="2:4">
      <c r="B942" s="101"/>
      <c r="C942" s="102"/>
      <c r="D942" s="102"/>
    </row>
    <row r="943" spans="2:4">
      <c r="B943" s="101"/>
      <c r="C943" s="102"/>
      <c r="D943" s="102"/>
    </row>
    <row r="944" spans="2:4">
      <c r="B944" s="101"/>
      <c r="C944" s="102"/>
      <c r="D944" s="102"/>
    </row>
    <row r="945" spans="2:4">
      <c r="B945" s="101"/>
      <c r="C945" s="102"/>
      <c r="D945" s="102"/>
    </row>
    <row r="946" spans="2:4">
      <c r="B946" s="101"/>
      <c r="C946" s="102"/>
      <c r="D946" s="102"/>
    </row>
    <row r="947" spans="2:4">
      <c r="B947" s="101"/>
      <c r="C947" s="102"/>
      <c r="D947" s="102"/>
    </row>
    <row r="948" spans="2:4">
      <c r="B948" s="101"/>
      <c r="C948" s="102"/>
      <c r="D948" s="102"/>
    </row>
    <row r="949" spans="2:4">
      <c r="B949" s="101"/>
      <c r="C949" s="102"/>
      <c r="D949" s="102"/>
    </row>
    <row r="950" spans="2:4">
      <c r="B950" s="101"/>
      <c r="C950" s="102"/>
      <c r="D950" s="102"/>
    </row>
    <row r="951" spans="2:4">
      <c r="B951" s="101"/>
      <c r="C951" s="102"/>
      <c r="D951" s="102"/>
    </row>
    <row r="952" spans="2:4">
      <c r="B952" s="101"/>
      <c r="C952" s="102"/>
      <c r="D952" s="102"/>
    </row>
    <row r="953" spans="2:4">
      <c r="B953" s="101"/>
      <c r="C953" s="102"/>
      <c r="D953" s="102"/>
    </row>
    <row r="954" spans="2:4">
      <c r="B954" s="101"/>
      <c r="C954" s="102"/>
      <c r="D954" s="102"/>
    </row>
    <row r="955" spans="2:4">
      <c r="B955" s="101"/>
      <c r="C955" s="102"/>
      <c r="D955" s="102"/>
    </row>
    <row r="956" spans="2:4">
      <c r="B956" s="101"/>
      <c r="C956" s="102"/>
      <c r="D956" s="102"/>
    </row>
    <row r="957" spans="2:4">
      <c r="B957" s="101"/>
      <c r="C957" s="102"/>
      <c r="D957" s="102"/>
    </row>
    <row r="958" spans="2:4">
      <c r="B958" s="101"/>
      <c r="C958" s="102"/>
      <c r="D958" s="102"/>
    </row>
    <row r="959" spans="2:4">
      <c r="B959" s="101"/>
      <c r="C959" s="102"/>
      <c r="D959" s="102"/>
    </row>
    <row r="960" spans="2:4">
      <c r="B960" s="101"/>
      <c r="C960" s="102"/>
      <c r="D960" s="102"/>
    </row>
    <row r="961" spans="2:4">
      <c r="B961" s="101"/>
      <c r="C961" s="102"/>
      <c r="D961" s="102"/>
    </row>
    <row r="962" spans="2:4">
      <c r="B962" s="101"/>
      <c r="C962" s="102"/>
      <c r="D962" s="102"/>
    </row>
    <row r="963" spans="2:4">
      <c r="B963" s="101"/>
      <c r="C963" s="102"/>
      <c r="D963" s="102"/>
    </row>
    <row r="964" spans="2:4">
      <c r="B964" s="101"/>
      <c r="C964" s="102"/>
      <c r="D964" s="102"/>
    </row>
    <row r="965" spans="2:4">
      <c r="B965" s="101"/>
      <c r="C965" s="102"/>
      <c r="D965" s="102"/>
    </row>
    <row r="966" spans="2:4">
      <c r="B966" s="101"/>
      <c r="C966" s="102"/>
      <c r="D966" s="102"/>
    </row>
    <row r="967" spans="2:4">
      <c r="B967" s="101"/>
      <c r="C967" s="102"/>
      <c r="D967" s="102"/>
    </row>
  </sheetData>
  <sheetProtection sheet="1" objects="1" scenarios="1"/>
  <mergeCells count="1">
    <mergeCell ref="B6:D6"/>
  </mergeCells>
  <phoneticPr fontId="3" type="noConversion"/>
  <dataValidations count="1">
    <dataValidation allowBlank="1" showInputMessage="1" showErrorMessage="1" sqref="C5:C1048576 A1:B1048576 D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">
    <tabColor theme="7" tint="-0.249977111117893"/>
  </sheetPr>
  <dimension ref="B1:P399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49.42578125" style="2" bestFit="1" customWidth="1"/>
    <col min="4" max="4" width="5.28515625" style="2" bestFit="1" customWidth="1"/>
    <col min="5" max="5" width="4.5703125" style="1" bestFit="1" customWidth="1"/>
    <col min="6" max="6" width="4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8.140625" style="1" bestFit="1" customWidth="1"/>
    <col min="12" max="12" width="5.5703125" style="1" bestFit="1" customWidth="1"/>
    <col min="13" max="13" width="8" style="1" bestFit="1" customWidth="1"/>
    <col min="14" max="14" width="6.28515625" style="1" bestFit="1" customWidth="1"/>
    <col min="15" max="15" width="10" style="1" bestFit="1" customWidth="1"/>
    <col min="16" max="16" width="9" style="1" bestFit="1" customWidth="1"/>
    <col min="17" max="22" width="5.7109375" style="1" customWidth="1"/>
    <col min="23" max="16384" width="9.140625" style="1"/>
  </cols>
  <sheetData>
    <row r="1" spans="2:16">
      <c r="B1" s="46" t="s">
        <v>125</v>
      </c>
      <c r="C1" s="67" t="s" vm="1">
        <v>203</v>
      </c>
    </row>
    <row r="2" spans="2:16">
      <c r="B2" s="46" t="s">
        <v>124</v>
      </c>
      <c r="C2" s="67" t="s">
        <v>204</v>
      </c>
    </row>
    <row r="3" spans="2:16">
      <c r="B3" s="46" t="s">
        <v>126</v>
      </c>
      <c r="C3" s="67" t="s">
        <v>205</v>
      </c>
    </row>
    <row r="4" spans="2:16">
      <c r="B4" s="46" t="s">
        <v>127</v>
      </c>
      <c r="C4" s="67">
        <v>2142</v>
      </c>
    </row>
    <row r="6" spans="2:16" ht="26.25" customHeight="1">
      <c r="B6" s="138" t="s">
        <v>162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40"/>
    </row>
    <row r="7" spans="2:16" s="3" customFormat="1" ht="78.75">
      <c r="B7" s="21" t="s">
        <v>96</v>
      </c>
      <c r="C7" s="29" t="s">
        <v>35</v>
      </c>
      <c r="D7" s="29" t="s">
        <v>49</v>
      </c>
      <c r="E7" s="29" t="s">
        <v>14</v>
      </c>
      <c r="F7" s="29" t="s">
        <v>50</v>
      </c>
      <c r="G7" s="29" t="s">
        <v>84</v>
      </c>
      <c r="H7" s="29" t="s">
        <v>17</v>
      </c>
      <c r="I7" s="29" t="s">
        <v>83</v>
      </c>
      <c r="J7" s="29" t="s">
        <v>16</v>
      </c>
      <c r="K7" s="29" t="s">
        <v>160</v>
      </c>
      <c r="L7" s="29" t="s">
        <v>186</v>
      </c>
      <c r="M7" s="29" t="s">
        <v>161</v>
      </c>
      <c r="N7" s="29" t="s">
        <v>45</v>
      </c>
      <c r="O7" s="29" t="s">
        <v>128</v>
      </c>
      <c r="P7" s="30" t="s">
        <v>130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188</v>
      </c>
      <c r="M8" s="31" t="s">
        <v>184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11" t="s">
        <v>1951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112">
        <v>0</v>
      </c>
      <c r="N10" s="68"/>
      <c r="O10" s="113">
        <v>0</v>
      </c>
      <c r="P10" s="113">
        <v>0</v>
      </c>
    </row>
    <row r="11" spans="2:16" ht="20.25" customHeight="1">
      <c r="B11" s="115" t="s">
        <v>196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2:16">
      <c r="B12" s="115" t="s">
        <v>92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2:16">
      <c r="B13" s="115" t="s">
        <v>187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2:16"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2:16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2:16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2:16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2:16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2:16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2:16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2:16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2:16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2:16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2:16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2:16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2:16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2:16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2:16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2:16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2:16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2:16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2:16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</row>
    <row r="33" spans="2:16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2:16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</row>
    <row r="35" spans="2:16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2:16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</row>
    <row r="37" spans="2:16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</row>
    <row r="38" spans="2:16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</row>
    <row r="39" spans="2:16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</row>
    <row r="40" spans="2:16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</row>
    <row r="41" spans="2:16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</row>
    <row r="42" spans="2:16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</row>
    <row r="43" spans="2:16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</row>
    <row r="44" spans="2:16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</row>
    <row r="45" spans="2:16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</row>
    <row r="46" spans="2:16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</row>
    <row r="47" spans="2:16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</row>
    <row r="48" spans="2:16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</row>
    <row r="49" spans="2:16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</row>
    <row r="50" spans="2:16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</row>
    <row r="51" spans="2:16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</row>
    <row r="52" spans="2:16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</row>
    <row r="53" spans="2:16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</row>
    <row r="54" spans="2:16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</row>
    <row r="55" spans="2:16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</row>
    <row r="56" spans="2:16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</row>
    <row r="57" spans="2:16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</row>
    <row r="58" spans="2:16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</row>
    <row r="59" spans="2:16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</row>
    <row r="60" spans="2:16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</row>
    <row r="61" spans="2:16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</row>
    <row r="62" spans="2:16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</row>
    <row r="63" spans="2:16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</row>
    <row r="64" spans="2:16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</row>
    <row r="65" spans="2:16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</row>
    <row r="66" spans="2:16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</row>
    <row r="67" spans="2:16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</row>
    <row r="68" spans="2:16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</row>
    <row r="69" spans="2:16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</row>
    <row r="70" spans="2:16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2:16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2:16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2:16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2:16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2:16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2:16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2:16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2:16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2:16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2:16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2:16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2:16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2:16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</row>
    <row r="84" spans="2:16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2:16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2:16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2:16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2:16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2:16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2:16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</row>
    <row r="91" spans="2:16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2:16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2:16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2:16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2:16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2:16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2:16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2:16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2:16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2:16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2:16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2:16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2:16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2:16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2:16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</row>
    <row r="106" spans="2:16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</row>
    <row r="107" spans="2:16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</row>
    <row r="108" spans="2:16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</row>
    <row r="109" spans="2:16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</row>
    <row r="110" spans="2:16">
      <c r="B110" s="101"/>
      <c r="C110" s="101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</row>
    <row r="111" spans="2:16">
      <c r="B111" s="101"/>
      <c r="C111" s="101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</row>
    <row r="112" spans="2:16">
      <c r="B112" s="101"/>
      <c r="C112" s="101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</row>
    <row r="113" spans="2:16">
      <c r="B113" s="101"/>
      <c r="C113" s="101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</row>
    <row r="114" spans="2:16">
      <c r="B114" s="101"/>
      <c r="C114" s="101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</row>
    <row r="115" spans="2:16">
      <c r="B115" s="101"/>
      <c r="C115" s="101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</row>
    <row r="116" spans="2:16">
      <c r="B116" s="101"/>
      <c r="C116" s="101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</row>
    <row r="117" spans="2:16">
      <c r="B117" s="101"/>
      <c r="C117" s="101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</row>
    <row r="118" spans="2:16">
      <c r="B118" s="101"/>
      <c r="C118" s="101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</row>
    <row r="119" spans="2:16">
      <c r="B119" s="101"/>
      <c r="C119" s="101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</row>
    <row r="120" spans="2:16">
      <c r="B120" s="101"/>
      <c r="C120" s="101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</row>
    <row r="121" spans="2:16">
      <c r="B121" s="101"/>
      <c r="C121" s="101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</row>
    <row r="122" spans="2:16">
      <c r="B122" s="101"/>
      <c r="C122" s="101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</row>
    <row r="123" spans="2:16">
      <c r="B123" s="101"/>
      <c r="C123" s="101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</row>
    <row r="124" spans="2:16">
      <c r="B124" s="101"/>
      <c r="C124" s="101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</row>
    <row r="125" spans="2:16">
      <c r="B125" s="101"/>
      <c r="C125" s="101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</row>
    <row r="126" spans="2:16">
      <c r="B126" s="101"/>
      <c r="C126" s="101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</row>
    <row r="127" spans="2:16">
      <c r="B127" s="101"/>
      <c r="C127" s="101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</row>
    <row r="128" spans="2:16">
      <c r="B128" s="101"/>
      <c r="C128" s="101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</row>
    <row r="129" spans="2:16">
      <c r="B129" s="101"/>
      <c r="C129" s="101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</row>
    <row r="130" spans="2:16">
      <c r="B130" s="101"/>
      <c r="C130" s="101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</row>
    <row r="131" spans="2:16">
      <c r="B131" s="101"/>
      <c r="C131" s="101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</row>
    <row r="132" spans="2:16">
      <c r="B132" s="101"/>
      <c r="C132" s="101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</row>
    <row r="133" spans="2:16">
      <c r="B133" s="101"/>
      <c r="C133" s="101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</row>
    <row r="134" spans="2:16">
      <c r="B134" s="101"/>
      <c r="C134" s="101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</row>
    <row r="135" spans="2:16">
      <c r="B135" s="101"/>
      <c r="C135" s="101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</row>
    <row r="136" spans="2:16">
      <c r="B136" s="101"/>
      <c r="C136" s="101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</row>
    <row r="137" spans="2:16">
      <c r="B137" s="101"/>
      <c r="C137" s="101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</row>
    <row r="138" spans="2:16">
      <c r="B138" s="101"/>
      <c r="C138" s="101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</row>
    <row r="139" spans="2:16">
      <c r="B139" s="101"/>
      <c r="C139" s="101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</row>
    <row r="140" spans="2:16">
      <c r="B140" s="101"/>
      <c r="C140" s="101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</row>
    <row r="141" spans="2:16">
      <c r="B141" s="101"/>
      <c r="C141" s="101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</row>
    <row r="142" spans="2:16">
      <c r="B142" s="101"/>
      <c r="C142" s="101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</row>
    <row r="143" spans="2:16">
      <c r="B143" s="101"/>
      <c r="C143" s="101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</row>
    <row r="144" spans="2:16">
      <c r="B144" s="101"/>
      <c r="C144" s="101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</row>
    <row r="145" spans="2:16">
      <c r="B145" s="101"/>
      <c r="C145" s="101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</row>
    <row r="146" spans="2:16">
      <c r="B146" s="101"/>
      <c r="C146" s="101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</row>
    <row r="147" spans="2:16">
      <c r="B147" s="101"/>
      <c r="C147" s="101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</row>
    <row r="148" spans="2:16">
      <c r="B148" s="101"/>
      <c r="C148" s="101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</row>
    <row r="149" spans="2:16">
      <c r="B149" s="101"/>
      <c r="C149" s="101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</row>
    <row r="150" spans="2:16">
      <c r="B150" s="101"/>
      <c r="C150" s="101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</row>
    <row r="151" spans="2:16">
      <c r="B151" s="101"/>
      <c r="C151" s="101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</row>
    <row r="152" spans="2:16">
      <c r="B152" s="101"/>
      <c r="C152" s="101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</row>
    <row r="153" spans="2:16">
      <c r="B153" s="101"/>
      <c r="C153" s="101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</row>
    <row r="154" spans="2:16">
      <c r="B154" s="101"/>
      <c r="C154" s="101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</row>
    <row r="155" spans="2:16">
      <c r="B155" s="101"/>
      <c r="C155" s="101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</row>
    <row r="156" spans="2:16">
      <c r="B156" s="101"/>
      <c r="C156" s="101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</row>
    <row r="157" spans="2:16">
      <c r="B157" s="101"/>
      <c r="C157" s="101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</row>
    <row r="158" spans="2:16">
      <c r="B158" s="101"/>
      <c r="C158" s="101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</row>
    <row r="159" spans="2:16">
      <c r="B159" s="101"/>
      <c r="C159" s="101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</row>
    <row r="160" spans="2:16">
      <c r="B160" s="101"/>
      <c r="C160" s="101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</row>
    <row r="161" spans="2:16">
      <c r="B161" s="101"/>
      <c r="C161" s="101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</row>
    <row r="162" spans="2:16">
      <c r="B162" s="101"/>
      <c r="C162" s="101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</row>
    <row r="163" spans="2:16">
      <c r="B163" s="101"/>
      <c r="C163" s="101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</row>
    <row r="164" spans="2:16">
      <c r="B164" s="101"/>
      <c r="C164" s="101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</row>
    <row r="165" spans="2:16">
      <c r="B165" s="101"/>
      <c r="C165" s="101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</row>
    <row r="166" spans="2:16">
      <c r="B166" s="101"/>
      <c r="C166" s="101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</row>
    <row r="167" spans="2:16">
      <c r="B167" s="101"/>
      <c r="C167" s="101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</row>
    <row r="168" spans="2:16">
      <c r="B168" s="101"/>
      <c r="C168" s="101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</row>
    <row r="169" spans="2:16">
      <c r="B169" s="101"/>
      <c r="C169" s="101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</row>
    <row r="170" spans="2:16">
      <c r="B170" s="101"/>
      <c r="C170" s="101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</row>
    <row r="171" spans="2:16">
      <c r="B171" s="101"/>
      <c r="C171" s="101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</row>
    <row r="172" spans="2:16">
      <c r="B172" s="101"/>
      <c r="C172" s="101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</row>
    <row r="173" spans="2:16">
      <c r="B173" s="101"/>
      <c r="C173" s="101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</row>
    <row r="174" spans="2:16">
      <c r="B174" s="101"/>
      <c r="C174" s="101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</row>
    <row r="175" spans="2:16">
      <c r="B175" s="101"/>
      <c r="C175" s="101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</row>
    <row r="176" spans="2:16">
      <c r="B176" s="101"/>
      <c r="C176" s="101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</row>
    <row r="177" spans="2:16">
      <c r="B177" s="101"/>
      <c r="C177" s="101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</row>
    <row r="178" spans="2:16">
      <c r="B178" s="101"/>
      <c r="C178" s="101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</row>
    <row r="179" spans="2:16">
      <c r="B179" s="101"/>
      <c r="C179" s="101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</row>
    <row r="180" spans="2:16">
      <c r="B180" s="101"/>
      <c r="C180" s="101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</row>
    <row r="181" spans="2:16">
      <c r="B181" s="101"/>
      <c r="C181" s="101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</row>
    <row r="182" spans="2:16">
      <c r="B182" s="101"/>
      <c r="C182" s="101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</row>
    <row r="183" spans="2:16">
      <c r="B183" s="101"/>
      <c r="C183" s="101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</row>
    <row r="184" spans="2:16">
      <c r="B184" s="101"/>
      <c r="C184" s="101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</row>
    <row r="185" spans="2:16">
      <c r="B185" s="101"/>
      <c r="C185" s="101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</row>
    <row r="186" spans="2:16">
      <c r="B186" s="101"/>
      <c r="C186" s="101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</row>
    <row r="187" spans="2:16">
      <c r="B187" s="101"/>
      <c r="C187" s="101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</row>
    <row r="188" spans="2:16">
      <c r="B188" s="101"/>
      <c r="C188" s="101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</row>
    <row r="189" spans="2:16">
      <c r="B189" s="101"/>
      <c r="C189" s="101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</row>
    <row r="190" spans="2:16">
      <c r="B190" s="101"/>
      <c r="C190" s="101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</row>
    <row r="191" spans="2:16">
      <c r="B191" s="101"/>
      <c r="C191" s="101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</row>
    <row r="192" spans="2:16">
      <c r="B192" s="101"/>
      <c r="C192" s="101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</row>
    <row r="193" spans="2:16">
      <c r="B193" s="101"/>
      <c r="C193" s="101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</row>
    <row r="194" spans="2:16">
      <c r="B194" s="101"/>
      <c r="C194" s="101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</row>
    <row r="195" spans="2:16">
      <c r="B195" s="101"/>
      <c r="C195" s="101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</row>
    <row r="196" spans="2:16">
      <c r="B196" s="101"/>
      <c r="C196" s="101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</row>
    <row r="197" spans="2:16">
      <c r="B197" s="101"/>
      <c r="C197" s="101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</row>
    <row r="198" spans="2:16">
      <c r="B198" s="101"/>
      <c r="C198" s="101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</row>
    <row r="199" spans="2:16">
      <c r="B199" s="101"/>
      <c r="C199" s="101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</row>
    <row r="200" spans="2:16">
      <c r="B200" s="101"/>
      <c r="C200" s="101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</row>
    <row r="201" spans="2:16">
      <c r="B201" s="101"/>
      <c r="C201" s="101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</row>
    <row r="202" spans="2:16">
      <c r="B202" s="101"/>
      <c r="C202" s="101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</row>
    <row r="203" spans="2:16">
      <c r="B203" s="101"/>
      <c r="C203" s="101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</row>
    <row r="204" spans="2:16">
      <c r="B204" s="101"/>
      <c r="C204" s="101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</row>
    <row r="205" spans="2:16">
      <c r="B205" s="101"/>
      <c r="C205" s="101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</row>
    <row r="206" spans="2:16">
      <c r="B206" s="101"/>
      <c r="C206" s="101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</row>
    <row r="207" spans="2:16">
      <c r="B207" s="101"/>
      <c r="C207" s="101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</row>
    <row r="208" spans="2:16">
      <c r="B208" s="101"/>
      <c r="C208" s="101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</row>
    <row r="209" spans="2:16">
      <c r="B209" s="101"/>
      <c r="C209" s="101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</row>
    <row r="210" spans="2:16">
      <c r="B210" s="101"/>
      <c r="C210" s="101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</row>
    <row r="211" spans="2:16">
      <c r="B211" s="101"/>
      <c r="C211" s="101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</row>
    <row r="212" spans="2:16">
      <c r="B212" s="101"/>
      <c r="C212" s="101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</row>
    <row r="213" spans="2:16">
      <c r="B213" s="101"/>
      <c r="C213" s="101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</row>
    <row r="214" spans="2:16">
      <c r="B214" s="101"/>
      <c r="C214" s="101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</row>
    <row r="215" spans="2:16">
      <c r="B215" s="101"/>
      <c r="C215" s="101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</row>
    <row r="216" spans="2:16">
      <c r="B216" s="101"/>
      <c r="C216" s="101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</row>
    <row r="217" spans="2:16">
      <c r="B217" s="101"/>
      <c r="C217" s="101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</row>
    <row r="218" spans="2:16">
      <c r="D218" s="1"/>
    </row>
    <row r="219" spans="2:16">
      <c r="D219" s="1"/>
    </row>
    <row r="220" spans="2:16">
      <c r="D220" s="1"/>
    </row>
    <row r="221" spans="2:16">
      <c r="D221" s="1"/>
    </row>
    <row r="222" spans="2:16">
      <c r="D222" s="1"/>
    </row>
    <row r="223" spans="2:16">
      <c r="D223" s="1"/>
    </row>
    <row r="224" spans="2:16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D391" s="1"/>
    </row>
    <row r="392" spans="2:4">
      <c r="D392" s="1"/>
    </row>
    <row r="393" spans="2:4"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B397" s="41"/>
      <c r="D397" s="1"/>
    </row>
    <row r="398" spans="2:4">
      <c r="B398" s="41"/>
      <c r="D398" s="1"/>
    </row>
    <row r="399" spans="2:4">
      <c r="B399" s="3"/>
      <c r="D399" s="1"/>
    </row>
  </sheetData>
  <sheetProtection sheet="1" objects="1" scenarios="1"/>
  <mergeCells count="1">
    <mergeCell ref="B6:P6"/>
  </mergeCells>
  <dataValidations count="1">
    <dataValidation allowBlank="1" showInputMessage="1" showErrorMessage="1" sqref="B31:P1048576 C24:P30 A1:A1048576 C5:C23 D1:P23 B1:B23 Q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">
    <tabColor rgb="FF7030A0"/>
  </sheetPr>
  <dimension ref="B1:P411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49.42578125" style="2" bestFit="1" customWidth="1"/>
    <col min="4" max="4" width="5.28515625" style="2" bestFit="1" customWidth="1"/>
    <col min="5" max="5" width="4.5703125" style="1" bestFit="1" customWidth="1"/>
    <col min="6" max="6" width="4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8.140625" style="1" bestFit="1" customWidth="1"/>
    <col min="12" max="12" width="7" style="1" bestFit="1" customWidth="1"/>
    <col min="13" max="13" width="8" style="1" bestFit="1" customWidth="1"/>
    <col min="14" max="14" width="6.28515625" style="1" bestFit="1" customWidth="1"/>
    <col min="15" max="15" width="10" style="1" bestFit="1" customWidth="1"/>
    <col min="16" max="16" width="9" style="1" bestFit="1" customWidth="1"/>
    <col min="17" max="17" width="5.7109375" style="1" customWidth="1"/>
    <col min="18" max="16384" width="9.140625" style="1"/>
  </cols>
  <sheetData>
    <row r="1" spans="2:16">
      <c r="B1" s="46" t="s">
        <v>125</v>
      </c>
      <c r="C1" s="67" t="s" vm="1">
        <v>203</v>
      </c>
    </row>
    <row r="2" spans="2:16">
      <c r="B2" s="46" t="s">
        <v>124</v>
      </c>
      <c r="C2" s="67" t="s">
        <v>204</v>
      </c>
    </row>
    <row r="3" spans="2:16">
      <c r="B3" s="46" t="s">
        <v>126</v>
      </c>
      <c r="C3" s="67" t="s">
        <v>205</v>
      </c>
    </row>
    <row r="4" spans="2:16">
      <c r="B4" s="46" t="s">
        <v>127</v>
      </c>
      <c r="C4" s="67">
        <v>2142</v>
      </c>
    </row>
    <row r="6" spans="2:16" ht="26.25" customHeight="1">
      <c r="B6" s="138" t="s">
        <v>163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40"/>
    </row>
    <row r="7" spans="2:16" s="3" customFormat="1" ht="78.75">
      <c r="B7" s="21" t="s">
        <v>96</v>
      </c>
      <c r="C7" s="29" t="s">
        <v>35</v>
      </c>
      <c r="D7" s="29" t="s">
        <v>49</v>
      </c>
      <c r="E7" s="29" t="s">
        <v>14</v>
      </c>
      <c r="F7" s="29" t="s">
        <v>50</v>
      </c>
      <c r="G7" s="29" t="s">
        <v>84</v>
      </c>
      <c r="H7" s="29" t="s">
        <v>17</v>
      </c>
      <c r="I7" s="29" t="s">
        <v>83</v>
      </c>
      <c r="J7" s="29" t="s">
        <v>16</v>
      </c>
      <c r="K7" s="29" t="s">
        <v>160</v>
      </c>
      <c r="L7" s="29" t="s">
        <v>181</v>
      </c>
      <c r="M7" s="29" t="s">
        <v>161</v>
      </c>
      <c r="N7" s="29" t="s">
        <v>45</v>
      </c>
      <c r="O7" s="29" t="s">
        <v>128</v>
      </c>
      <c r="P7" s="30" t="s">
        <v>130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188</v>
      </c>
      <c r="M8" s="31" t="s">
        <v>184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11" t="s">
        <v>1952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112">
        <v>0</v>
      </c>
      <c r="N10" s="68"/>
      <c r="O10" s="113">
        <v>0</v>
      </c>
      <c r="P10" s="113">
        <v>0</v>
      </c>
    </row>
    <row r="11" spans="2:16" ht="20.25" customHeight="1">
      <c r="B11" s="115" t="s">
        <v>196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2:16">
      <c r="B12" s="115" t="s">
        <v>92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2:16">
      <c r="B13" s="115" t="s">
        <v>187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2:16"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2:16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2:16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2:16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2:16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2:16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2:16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2:16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2:16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2:16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2:16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2:16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2:16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2:16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2:16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2:16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2:16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2:16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2:16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</row>
    <row r="33" spans="2:16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2:16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</row>
    <row r="35" spans="2:16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2:16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</row>
    <row r="37" spans="2:16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</row>
    <row r="38" spans="2:16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</row>
    <row r="39" spans="2:16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</row>
    <row r="40" spans="2:16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</row>
    <row r="41" spans="2:16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</row>
    <row r="42" spans="2:16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</row>
    <row r="43" spans="2:16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</row>
    <row r="44" spans="2:16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</row>
    <row r="45" spans="2:16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</row>
    <row r="46" spans="2:16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</row>
    <row r="47" spans="2:16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</row>
    <row r="48" spans="2:16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</row>
    <row r="49" spans="2:16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</row>
    <row r="50" spans="2:16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</row>
    <row r="51" spans="2:16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</row>
    <row r="52" spans="2:16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</row>
    <row r="53" spans="2:16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</row>
    <row r="54" spans="2:16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</row>
    <row r="55" spans="2:16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</row>
    <row r="56" spans="2:16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</row>
    <row r="57" spans="2:16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</row>
    <row r="58" spans="2:16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</row>
    <row r="59" spans="2:16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</row>
    <row r="60" spans="2:16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</row>
    <row r="61" spans="2:16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</row>
    <row r="62" spans="2:16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</row>
    <row r="63" spans="2:16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</row>
    <row r="64" spans="2:16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</row>
    <row r="65" spans="2:16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</row>
    <row r="66" spans="2:16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</row>
    <row r="67" spans="2:16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</row>
    <row r="68" spans="2:16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</row>
    <row r="69" spans="2:16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</row>
    <row r="70" spans="2:16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2:16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2:16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2:16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2:16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2:16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2:16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2:16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2:16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2:16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2:16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2:16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2:16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2:16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</row>
    <row r="84" spans="2:16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2:16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2:16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2:16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2:16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2:16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2:16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</row>
    <row r="91" spans="2:16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2:16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2:16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2:16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2:16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2:16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2:16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2:16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2:16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2:16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2:16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2:16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2:16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2:16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2:16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</row>
    <row r="106" spans="2:16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</row>
    <row r="107" spans="2:16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</row>
    <row r="108" spans="2:16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</row>
    <row r="109" spans="2:16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</row>
    <row r="110" spans="2:16">
      <c r="B110" s="101"/>
      <c r="C110" s="101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</row>
    <row r="111" spans="2:16">
      <c r="B111" s="101"/>
      <c r="C111" s="101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</row>
    <row r="112" spans="2:16">
      <c r="B112" s="101"/>
      <c r="C112" s="101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</row>
    <row r="113" spans="2:16">
      <c r="B113" s="101"/>
      <c r="C113" s="101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</row>
    <row r="114" spans="2:16">
      <c r="B114" s="101"/>
      <c r="C114" s="101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</row>
    <row r="115" spans="2:16">
      <c r="B115" s="101"/>
      <c r="C115" s="101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</row>
    <row r="116" spans="2:16">
      <c r="B116" s="101"/>
      <c r="C116" s="101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</row>
    <row r="117" spans="2:16">
      <c r="B117" s="101"/>
      <c r="C117" s="101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</row>
    <row r="118" spans="2:16">
      <c r="B118" s="101"/>
      <c r="C118" s="101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</row>
    <row r="119" spans="2:16">
      <c r="B119" s="101"/>
      <c r="C119" s="101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</row>
    <row r="120" spans="2:16">
      <c r="B120" s="101"/>
      <c r="C120" s="101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</row>
    <row r="121" spans="2:16">
      <c r="B121" s="101"/>
      <c r="C121" s="101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</row>
    <row r="122" spans="2:16">
      <c r="B122" s="101"/>
      <c r="C122" s="101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</row>
    <row r="123" spans="2:16">
      <c r="B123" s="101"/>
      <c r="C123" s="101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</row>
    <row r="124" spans="2:16">
      <c r="B124" s="101"/>
      <c r="C124" s="101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</row>
    <row r="125" spans="2:16">
      <c r="B125" s="101"/>
      <c r="C125" s="101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</row>
    <row r="126" spans="2:16">
      <c r="B126" s="101"/>
      <c r="C126" s="101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</row>
    <row r="127" spans="2:16">
      <c r="B127" s="101"/>
      <c r="C127" s="101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</row>
    <row r="128" spans="2:16">
      <c r="B128" s="101"/>
      <c r="C128" s="101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</row>
    <row r="129" spans="2:16">
      <c r="B129" s="101"/>
      <c r="C129" s="101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</row>
    <row r="130" spans="2:16">
      <c r="B130" s="101"/>
      <c r="C130" s="101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</row>
    <row r="131" spans="2:16">
      <c r="B131" s="101"/>
      <c r="C131" s="101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</row>
    <row r="132" spans="2:16">
      <c r="B132" s="101"/>
      <c r="C132" s="101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</row>
    <row r="133" spans="2:16">
      <c r="B133" s="101"/>
      <c r="C133" s="101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</row>
    <row r="134" spans="2:16">
      <c r="B134" s="101"/>
      <c r="C134" s="101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</row>
    <row r="135" spans="2:16">
      <c r="B135" s="101"/>
      <c r="C135" s="101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</row>
    <row r="136" spans="2:16">
      <c r="B136" s="101"/>
      <c r="C136" s="101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</row>
    <row r="137" spans="2:16">
      <c r="B137" s="101"/>
      <c r="C137" s="101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</row>
    <row r="138" spans="2:16">
      <c r="B138" s="101"/>
      <c r="C138" s="101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</row>
    <row r="139" spans="2:16">
      <c r="B139" s="101"/>
      <c r="C139" s="101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</row>
    <row r="140" spans="2:16">
      <c r="B140" s="101"/>
      <c r="C140" s="101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</row>
    <row r="141" spans="2:16">
      <c r="B141" s="101"/>
      <c r="C141" s="101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</row>
    <row r="142" spans="2:16">
      <c r="B142" s="101"/>
      <c r="C142" s="101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</row>
    <row r="143" spans="2:16">
      <c r="B143" s="101"/>
      <c r="C143" s="101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</row>
    <row r="144" spans="2:16">
      <c r="B144" s="101"/>
      <c r="C144" s="101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</row>
    <row r="145" spans="2:16">
      <c r="B145" s="101"/>
      <c r="C145" s="101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</row>
    <row r="146" spans="2:16">
      <c r="B146" s="101"/>
      <c r="C146" s="101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</row>
    <row r="147" spans="2:16">
      <c r="B147" s="101"/>
      <c r="C147" s="101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</row>
    <row r="148" spans="2:16">
      <c r="B148" s="101"/>
      <c r="C148" s="101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</row>
    <row r="149" spans="2:16">
      <c r="B149" s="101"/>
      <c r="C149" s="101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</row>
    <row r="150" spans="2:16">
      <c r="B150" s="101"/>
      <c r="C150" s="101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</row>
    <row r="151" spans="2:16">
      <c r="B151" s="101"/>
      <c r="C151" s="101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</row>
    <row r="152" spans="2:16">
      <c r="B152" s="101"/>
      <c r="C152" s="101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</row>
    <row r="153" spans="2:16">
      <c r="B153" s="101"/>
      <c r="C153" s="101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</row>
    <row r="154" spans="2:16">
      <c r="B154" s="101"/>
      <c r="C154" s="101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</row>
    <row r="155" spans="2:16">
      <c r="B155" s="101"/>
      <c r="C155" s="101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</row>
    <row r="156" spans="2:16">
      <c r="B156" s="101"/>
      <c r="C156" s="101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</row>
    <row r="157" spans="2:16">
      <c r="B157" s="101"/>
      <c r="C157" s="101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</row>
    <row r="158" spans="2:16">
      <c r="B158" s="101"/>
      <c r="C158" s="101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</row>
    <row r="159" spans="2:16">
      <c r="B159" s="101"/>
      <c r="C159" s="101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</row>
    <row r="160" spans="2:16">
      <c r="B160" s="101"/>
      <c r="C160" s="101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</row>
    <row r="161" spans="2:16">
      <c r="B161" s="101"/>
      <c r="C161" s="101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</row>
    <row r="162" spans="2:16">
      <c r="B162" s="101"/>
      <c r="C162" s="101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</row>
    <row r="163" spans="2:16">
      <c r="B163" s="101"/>
      <c r="C163" s="101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</row>
    <row r="164" spans="2:16">
      <c r="B164" s="101"/>
      <c r="C164" s="101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</row>
    <row r="165" spans="2:16">
      <c r="B165" s="101"/>
      <c r="C165" s="101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</row>
    <row r="166" spans="2:16">
      <c r="B166" s="101"/>
      <c r="C166" s="101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</row>
    <row r="167" spans="2:16">
      <c r="B167" s="101"/>
      <c r="C167" s="101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</row>
    <row r="168" spans="2:16">
      <c r="B168" s="101"/>
      <c r="C168" s="101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</row>
    <row r="169" spans="2:16">
      <c r="B169" s="101"/>
      <c r="C169" s="101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</row>
    <row r="170" spans="2:16">
      <c r="B170" s="101"/>
      <c r="C170" s="101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</row>
    <row r="171" spans="2:16">
      <c r="B171" s="101"/>
      <c r="C171" s="101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</row>
    <row r="172" spans="2:16">
      <c r="B172" s="101"/>
      <c r="C172" s="101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</row>
    <row r="173" spans="2:16">
      <c r="B173" s="101"/>
      <c r="C173" s="101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</row>
    <row r="174" spans="2:16">
      <c r="B174" s="101"/>
      <c r="C174" s="101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</row>
    <row r="175" spans="2:16">
      <c r="B175" s="101"/>
      <c r="C175" s="101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</row>
    <row r="176" spans="2:16">
      <c r="B176" s="101"/>
      <c r="C176" s="101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</row>
    <row r="177" spans="2:16">
      <c r="B177" s="101"/>
      <c r="C177" s="101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</row>
    <row r="178" spans="2:16">
      <c r="B178" s="101"/>
      <c r="C178" s="101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</row>
    <row r="179" spans="2:16">
      <c r="B179" s="101"/>
      <c r="C179" s="101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</row>
    <row r="180" spans="2:16">
      <c r="B180" s="101"/>
      <c r="C180" s="101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</row>
    <row r="181" spans="2:16">
      <c r="B181" s="101"/>
      <c r="C181" s="101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</row>
    <row r="182" spans="2:16">
      <c r="B182" s="101"/>
      <c r="C182" s="101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</row>
    <row r="183" spans="2:16">
      <c r="B183" s="101"/>
      <c r="C183" s="101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</row>
    <row r="184" spans="2:16">
      <c r="B184" s="101"/>
      <c r="C184" s="101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</row>
    <row r="185" spans="2:16">
      <c r="B185" s="101"/>
      <c r="C185" s="101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</row>
    <row r="186" spans="2:16">
      <c r="B186" s="101"/>
      <c r="C186" s="101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</row>
    <row r="187" spans="2:16">
      <c r="B187" s="101"/>
      <c r="C187" s="101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</row>
    <row r="188" spans="2:16">
      <c r="B188" s="101"/>
      <c r="C188" s="101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</row>
    <row r="189" spans="2:16">
      <c r="B189" s="101"/>
      <c r="C189" s="101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</row>
    <row r="190" spans="2:16">
      <c r="B190" s="101"/>
      <c r="C190" s="101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</row>
    <row r="191" spans="2:16">
      <c r="B191" s="101"/>
      <c r="C191" s="101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</row>
    <row r="192" spans="2:16">
      <c r="B192" s="101"/>
      <c r="C192" s="101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</row>
    <row r="193" spans="2:16">
      <c r="B193" s="101"/>
      <c r="C193" s="101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</row>
    <row r="194" spans="2:16">
      <c r="B194" s="101"/>
      <c r="C194" s="101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</row>
    <row r="195" spans="2:16">
      <c r="B195" s="101"/>
      <c r="C195" s="101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</row>
    <row r="196" spans="2:16">
      <c r="B196" s="101"/>
      <c r="C196" s="101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</row>
    <row r="197" spans="2:16">
      <c r="B197" s="101"/>
      <c r="C197" s="101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</row>
    <row r="198" spans="2:16">
      <c r="B198" s="101"/>
      <c r="C198" s="101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</row>
    <row r="199" spans="2:16">
      <c r="B199" s="101"/>
      <c r="C199" s="101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</row>
    <row r="200" spans="2:16">
      <c r="B200" s="101"/>
      <c r="C200" s="101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</row>
    <row r="201" spans="2:16">
      <c r="B201" s="101"/>
      <c r="C201" s="101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</row>
    <row r="202" spans="2:16">
      <c r="B202" s="101"/>
      <c r="C202" s="101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</row>
    <row r="203" spans="2:16">
      <c r="B203" s="101"/>
      <c r="C203" s="101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</row>
    <row r="204" spans="2:16">
      <c r="B204" s="101"/>
      <c r="C204" s="101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</row>
    <row r="205" spans="2:16">
      <c r="B205" s="101"/>
      <c r="C205" s="101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</row>
    <row r="206" spans="2:16">
      <c r="B206" s="101"/>
      <c r="C206" s="101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</row>
    <row r="207" spans="2:16">
      <c r="B207" s="101"/>
      <c r="C207" s="101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</row>
    <row r="208" spans="2:16">
      <c r="B208" s="101"/>
      <c r="C208" s="101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</row>
    <row r="209" spans="2:16">
      <c r="B209" s="101"/>
      <c r="C209" s="101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</row>
    <row r="210" spans="2:16">
      <c r="B210" s="101"/>
      <c r="C210" s="101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</row>
    <row r="211" spans="2:16">
      <c r="B211" s="101"/>
      <c r="C211" s="101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</row>
    <row r="212" spans="2:16">
      <c r="B212" s="101"/>
      <c r="C212" s="101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</row>
    <row r="213" spans="2:16">
      <c r="B213" s="101"/>
      <c r="C213" s="101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</row>
    <row r="214" spans="2:16">
      <c r="B214" s="101"/>
      <c r="C214" s="101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</row>
    <row r="215" spans="2:16">
      <c r="B215" s="101"/>
      <c r="C215" s="101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</row>
    <row r="216" spans="2:16">
      <c r="B216" s="101"/>
      <c r="C216" s="101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</row>
    <row r="217" spans="2:16">
      <c r="B217" s="101"/>
      <c r="C217" s="101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</row>
    <row r="218" spans="2:16">
      <c r="B218" s="101"/>
      <c r="C218" s="101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</row>
    <row r="219" spans="2:16">
      <c r="B219" s="101"/>
      <c r="C219" s="101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</row>
    <row r="220" spans="2:16">
      <c r="B220" s="101"/>
      <c r="C220" s="101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</row>
    <row r="221" spans="2:16">
      <c r="B221" s="101"/>
      <c r="C221" s="101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</row>
    <row r="222" spans="2:16">
      <c r="B222" s="101"/>
      <c r="C222" s="101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</row>
    <row r="223" spans="2:16">
      <c r="B223" s="101"/>
      <c r="C223" s="101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</row>
    <row r="224" spans="2:16">
      <c r="B224" s="101"/>
      <c r="C224" s="101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</row>
    <row r="225" spans="2:16">
      <c r="B225" s="101"/>
      <c r="C225" s="101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</row>
    <row r="226" spans="2:16">
      <c r="B226" s="101"/>
      <c r="C226" s="101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</row>
    <row r="227" spans="2:16">
      <c r="B227" s="101"/>
      <c r="C227" s="101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</row>
    <row r="228" spans="2:16">
      <c r="B228" s="101"/>
      <c r="C228" s="101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</row>
    <row r="229" spans="2:16">
      <c r="B229" s="101"/>
      <c r="C229" s="101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</row>
    <row r="230" spans="2:16">
      <c r="B230" s="101"/>
      <c r="C230" s="101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</row>
    <row r="231" spans="2:16">
      <c r="B231" s="101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</row>
    <row r="232" spans="2:16">
      <c r="B232" s="101"/>
      <c r="C232" s="101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</row>
    <row r="233" spans="2:16">
      <c r="B233" s="101"/>
      <c r="C233" s="101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</row>
    <row r="234" spans="2:16">
      <c r="B234" s="101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</row>
    <row r="235" spans="2:16">
      <c r="B235" s="101"/>
      <c r="C235" s="101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</row>
    <row r="236" spans="2:16">
      <c r="B236" s="101"/>
      <c r="C236" s="101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</row>
    <row r="237" spans="2:16">
      <c r="B237" s="101"/>
      <c r="C237" s="101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</row>
    <row r="238" spans="2:16">
      <c r="B238" s="101"/>
      <c r="C238" s="101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</row>
    <row r="239" spans="2:16">
      <c r="B239" s="101"/>
      <c r="C239" s="101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</row>
    <row r="240" spans="2:16">
      <c r="B240" s="101"/>
      <c r="C240" s="101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</row>
    <row r="241" spans="2:16">
      <c r="B241" s="101"/>
      <c r="C241" s="101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</row>
    <row r="242" spans="2:16">
      <c r="B242" s="101"/>
      <c r="C242" s="101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</row>
    <row r="243" spans="2:16">
      <c r="B243" s="101"/>
      <c r="C243" s="101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</row>
    <row r="244" spans="2:16">
      <c r="B244" s="101"/>
      <c r="C244" s="101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</row>
    <row r="245" spans="2:16">
      <c r="B245" s="101"/>
      <c r="C245" s="101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</row>
    <row r="246" spans="2:16">
      <c r="B246" s="101"/>
      <c r="C246" s="101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</row>
    <row r="247" spans="2:16">
      <c r="B247" s="101"/>
      <c r="C247" s="101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</row>
    <row r="248" spans="2:16">
      <c r="B248" s="101"/>
      <c r="C248" s="101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</row>
    <row r="249" spans="2:16">
      <c r="B249" s="101"/>
      <c r="C249" s="101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</row>
    <row r="250" spans="2:16">
      <c r="B250" s="101"/>
      <c r="C250" s="101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</row>
    <row r="251" spans="2:16">
      <c r="B251" s="101"/>
      <c r="C251" s="101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</row>
    <row r="252" spans="2:16">
      <c r="B252" s="101"/>
      <c r="C252" s="101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</row>
    <row r="253" spans="2:16">
      <c r="B253" s="101"/>
      <c r="C253" s="101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</row>
    <row r="254" spans="2:16">
      <c r="B254" s="101"/>
      <c r="C254" s="101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</row>
    <row r="255" spans="2:16">
      <c r="B255" s="101"/>
      <c r="C255" s="101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</row>
    <row r="256" spans="2:16">
      <c r="B256" s="101"/>
      <c r="C256" s="101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</row>
    <row r="257" spans="2:16">
      <c r="B257" s="101"/>
      <c r="C257" s="101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</row>
    <row r="258" spans="2:16">
      <c r="B258" s="101"/>
      <c r="C258" s="101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</row>
    <row r="259" spans="2:16">
      <c r="B259" s="101"/>
      <c r="C259" s="101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</row>
    <row r="260" spans="2:16">
      <c r="B260" s="101"/>
      <c r="C260" s="101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</row>
    <row r="261" spans="2:16">
      <c r="B261" s="101"/>
      <c r="C261" s="101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</row>
    <row r="262" spans="2:16">
      <c r="B262" s="101"/>
      <c r="C262" s="101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</row>
    <row r="263" spans="2:16">
      <c r="B263" s="101"/>
      <c r="C263" s="101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</row>
    <row r="264" spans="2:16">
      <c r="B264" s="101"/>
      <c r="C264" s="101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</row>
    <row r="265" spans="2:16">
      <c r="B265" s="101"/>
      <c r="C265" s="101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</row>
    <row r="266" spans="2:16">
      <c r="B266" s="101"/>
      <c r="C266" s="101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</row>
    <row r="267" spans="2:16">
      <c r="B267" s="101"/>
      <c r="C267" s="101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</row>
    <row r="268" spans="2:16">
      <c r="B268" s="101"/>
      <c r="C268" s="101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</row>
    <row r="269" spans="2:16">
      <c r="B269" s="101"/>
      <c r="C269" s="101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</row>
    <row r="270" spans="2:16">
      <c r="B270" s="101"/>
      <c r="C270" s="101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</row>
    <row r="271" spans="2:16">
      <c r="B271" s="101"/>
      <c r="C271" s="101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</row>
    <row r="272" spans="2:16">
      <c r="B272" s="101"/>
      <c r="C272" s="101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</row>
    <row r="273" spans="2:16">
      <c r="B273" s="101"/>
      <c r="C273" s="101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</row>
    <row r="274" spans="2:16">
      <c r="B274" s="101"/>
      <c r="C274" s="101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</row>
    <row r="275" spans="2:16">
      <c r="B275" s="101"/>
      <c r="C275" s="101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</row>
    <row r="276" spans="2:16">
      <c r="B276" s="101"/>
      <c r="C276" s="101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</row>
    <row r="277" spans="2:16">
      <c r="B277" s="101"/>
      <c r="C277" s="101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</row>
    <row r="278" spans="2:16">
      <c r="B278" s="101"/>
      <c r="C278" s="101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</row>
    <row r="279" spans="2:16">
      <c r="B279" s="101"/>
      <c r="C279" s="101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</row>
    <row r="280" spans="2:16">
      <c r="B280" s="101"/>
      <c r="C280" s="101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</row>
    <row r="281" spans="2:16">
      <c r="B281" s="101"/>
      <c r="C281" s="101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</row>
    <row r="282" spans="2:16">
      <c r="B282" s="101"/>
      <c r="C282" s="101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</row>
    <row r="283" spans="2:16">
      <c r="B283" s="101"/>
      <c r="C283" s="101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</row>
    <row r="284" spans="2:16">
      <c r="B284" s="101"/>
      <c r="C284" s="101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</row>
    <row r="285" spans="2:16">
      <c r="B285" s="101"/>
      <c r="C285" s="101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</row>
    <row r="286" spans="2:16">
      <c r="B286" s="101"/>
      <c r="C286" s="101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</row>
    <row r="287" spans="2:16">
      <c r="B287" s="101"/>
      <c r="C287" s="101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</row>
    <row r="288" spans="2:16">
      <c r="B288" s="101"/>
      <c r="C288" s="101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</row>
    <row r="289" spans="2:16">
      <c r="B289" s="101"/>
      <c r="C289" s="101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</row>
    <row r="290" spans="2:16">
      <c r="B290" s="101"/>
      <c r="C290" s="101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</row>
    <row r="291" spans="2:16">
      <c r="B291" s="101"/>
      <c r="C291" s="101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</row>
    <row r="292" spans="2:16">
      <c r="B292" s="101"/>
      <c r="C292" s="101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</row>
    <row r="293" spans="2:16">
      <c r="B293" s="101"/>
      <c r="C293" s="101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</row>
    <row r="294" spans="2:16">
      <c r="B294" s="101"/>
      <c r="C294" s="101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</row>
    <row r="295" spans="2:16">
      <c r="B295" s="101"/>
      <c r="C295" s="101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</row>
    <row r="296" spans="2:16">
      <c r="B296" s="101"/>
      <c r="C296" s="101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</row>
    <row r="297" spans="2:16">
      <c r="B297" s="101"/>
      <c r="C297" s="101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</row>
    <row r="298" spans="2:16">
      <c r="B298" s="101"/>
      <c r="C298" s="101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</row>
    <row r="299" spans="2:16">
      <c r="B299" s="101"/>
      <c r="C299" s="101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</row>
    <row r="300" spans="2:16">
      <c r="B300" s="101"/>
      <c r="C300" s="101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</row>
    <row r="301" spans="2:16">
      <c r="B301" s="101"/>
      <c r="C301" s="101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</row>
    <row r="302" spans="2:16">
      <c r="B302" s="101"/>
      <c r="C302" s="101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</row>
    <row r="303" spans="2:16">
      <c r="B303" s="101"/>
      <c r="C303" s="101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</row>
    <row r="304" spans="2:16">
      <c r="B304" s="101"/>
      <c r="C304" s="101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</row>
    <row r="305" spans="2:16">
      <c r="B305" s="101"/>
      <c r="C305" s="101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</row>
    <row r="306" spans="2:16">
      <c r="B306" s="101"/>
      <c r="C306" s="101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</row>
    <row r="307" spans="2:16">
      <c r="B307" s="101"/>
      <c r="C307" s="101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</row>
    <row r="308" spans="2:16">
      <c r="B308" s="101"/>
      <c r="C308" s="101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</row>
    <row r="309" spans="2:16">
      <c r="B309" s="101"/>
      <c r="C309" s="101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</row>
    <row r="310" spans="2:16">
      <c r="B310" s="101"/>
      <c r="C310" s="101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</row>
    <row r="311" spans="2:16">
      <c r="B311" s="101"/>
      <c r="C311" s="101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</row>
    <row r="312" spans="2:16">
      <c r="B312" s="101"/>
      <c r="C312" s="101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</row>
    <row r="313" spans="2:16">
      <c r="B313" s="101"/>
      <c r="C313" s="101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</row>
    <row r="314" spans="2:16">
      <c r="B314" s="101"/>
      <c r="C314" s="101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</row>
    <row r="315" spans="2:16">
      <c r="B315" s="101"/>
      <c r="C315" s="101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</row>
    <row r="316" spans="2:16">
      <c r="B316" s="101"/>
      <c r="C316" s="101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</row>
    <row r="317" spans="2:16">
      <c r="B317" s="101"/>
      <c r="C317" s="101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</row>
    <row r="318" spans="2:16">
      <c r="B318" s="101"/>
      <c r="C318" s="101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</row>
    <row r="319" spans="2:16">
      <c r="B319" s="101"/>
      <c r="C319" s="101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</row>
    <row r="320" spans="2:16">
      <c r="B320" s="101"/>
      <c r="C320" s="101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</row>
    <row r="321" spans="2:16">
      <c r="B321" s="101"/>
      <c r="C321" s="101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</row>
    <row r="322" spans="2:16">
      <c r="B322" s="101"/>
      <c r="C322" s="101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</row>
    <row r="323" spans="2:16">
      <c r="B323" s="101"/>
      <c r="C323" s="101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</row>
    <row r="324" spans="2:16">
      <c r="B324" s="101"/>
      <c r="C324" s="101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</row>
    <row r="325" spans="2:16">
      <c r="B325" s="101"/>
      <c r="C325" s="101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</row>
    <row r="326" spans="2:16">
      <c r="B326" s="101"/>
      <c r="C326" s="101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</row>
    <row r="327" spans="2:16">
      <c r="B327" s="101"/>
      <c r="C327" s="101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</row>
    <row r="328" spans="2:16">
      <c r="B328" s="101"/>
      <c r="C328" s="101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</row>
    <row r="329" spans="2:16">
      <c r="B329" s="101"/>
      <c r="C329" s="101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</row>
    <row r="330" spans="2:16">
      <c r="B330" s="101"/>
      <c r="C330" s="101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</row>
    <row r="331" spans="2:16">
      <c r="B331" s="101"/>
      <c r="C331" s="101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</row>
    <row r="332" spans="2:16">
      <c r="B332" s="101"/>
      <c r="C332" s="101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</row>
    <row r="333" spans="2:16">
      <c r="B333" s="101"/>
      <c r="C333" s="101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</row>
    <row r="334" spans="2:16">
      <c r="B334" s="101"/>
      <c r="C334" s="101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</row>
    <row r="335" spans="2:16">
      <c r="B335" s="101"/>
      <c r="C335" s="101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</row>
    <row r="336" spans="2:16">
      <c r="B336" s="101"/>
      <c r="C336" s="101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</row>
    <row r="337" spans="2:16">
      <c r="B337" s="101"/>
      <c r="C337" s="101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</row>
    <row r="338" spans="2:16">
      <c r="B338" s="101"/>
      <c r="C338" s="101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</row>
    <row r="339" spans="2:16">
      <c r="B339" s="101"/>
      <c r="C339" s="101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</row>
    <row r="340" spans="2:16">
      <c r="B340" s="101"/>
      <c r="C340" s="101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</row>
    <row r="341" spans="2:16">
      <c r="B341" s="101"/>
      <c r="C341" s="101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</row>
    <row r="342" spans="2:16">
      <c r="B342" s="101"/>
      <c r="C342" s="101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</row>
    <row r="343" spans="2:16">
      <c r="B343" s="101"/>
      <c r="C343" s="101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</row>
    <row r="344" spans="2:16">
      <c r="B344" s="101"/>
      <c r="C344" s="101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</row>
    <row r="345" spans="2:16">
      <c r="B345" s="101"/>
      <c r="C345" s="101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</row>
    <row r="346" spans="2:16">
      <c r="B346" s="101"/>
      <c r="C346" s="101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</row>
    <row r="347" spans="2:16">
      <c r="B347" s="101"/>
      <c r="C347" s="101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</row>
    <row r="348" spans="2:16">
      <c r="B348" s="101"/>
      <c r="C348" s="101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</row>
    <row r="349" spans="2:16">
      <c r="B349" s="101"/>
      <c r="C349" s="101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</row>
    <row r="350" spans="2:16">
      <c r="B350" s="101"/>
      <c r="C350" s="101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</row>
    <row r="351" spans="2:16">
      <c r="B351" s="101"/>
      <c r="C351" s="101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</row>
    <row r="352" spans="2:16">
      <c r="B352" s="101"/>
      <c r="C352" s="101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</row>
    <row r="353" spans="2:16">
      <c r="B353" s="101"/>
      <c r="C353" s="101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</row>
    <row r="354" spans="2:16">
      <c r="B354" s="101"/>
      <c r="C354" s="101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</row>
    <row r="355" spans="2:16">
      <c r="B355" s="101"/>
      <c r="C355" s="101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</row>
    <row r="356" spans="2:16">
      <c r="B356" s="101"/>
      <c r="C356" s="101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</row>
    <row r="357" spans="2:16">
      <c r="B357" s="101"/>
      <c r="C357" s="101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</row>
    <row r="358" spans="2:16">
      <c r="B358" s="101"/>
      <c r="C358" s="101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</row>
    <row r="359" spans="2:16">
      <c r="B359" s="101"/>
      <c r="C359" s="101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</row>
    <row r="360" spans="2:16">
      <c r="B360" s="101"/>
      <c r="C360" s="101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</row>
    <row r="361" spans="2:16">
      <c r="B361" s="101"/>
      <c r="C361" s="101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</row>
    <row r="362" spans="2:16">
      <c r="B362" s="101"/>
      <c r="C362" s="101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</row>
    <row r="363" spans="2:16">
      <c r="B363" s="101"/>
      <c r="C363" s="101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</row>
    <row r="364" spans="2:16">
      <c r="B364" s="101"/>
      <c r="C364" s="101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</row>
    <row r="365" spans="2:16">
      <c r="B365" s="101"/>
      <c r="C365" s="101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</row>
    <row r="366" spans="2:16">
      <c r="B366" s="101"/>
      <c r="C366" s="101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</row>
    <row r="367" spans="2:16">
      <c r="B367" s="101"/>
      <c r="C367" s="101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</row>
    <row r="368" spans="2:16">
      <c r="B368" s="101"/>
      <c r="C368" s="101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</row>
    <row r="369" spans="2:16">
      <c r="B369" s="101"/>
      <c r="C369" s="101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</row>
    <row r="370" spans="2:16">
      <c r="B370" s="101"/>
      <c r="C370" s="101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</row>
    <row r="371" spans="2:16">
      <c r="B371" s="101"/>
      <c r="C371" s="101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</row>
    <row r="372" spans="2:16">
      <c r="B372" s="101"/>
      <c r="C372" s="101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</row>
    <row r="373" spans="2:16">
      <c r="B373" s="101"/>
      <c r="C373" s="101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</row>
    <row r="374" spans="2:16">
      <c r="B374" s="101"/>
      <c r="C374" s="101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</row>
    <row r="375" spans="2:16">
      <c r="B375" s="101"/>
      <c r="C375" s="101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</row>
    <row r="376" spans="2:16">
      <c r="B376" s="101"/>
      <c r="C376" s="101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</row>
    <row r="377" spans="2:16">
      <c r="B377" s="101"/>
      <c r="C377" s="101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</row>
    <row r="378" spans="2:16">
      <c r="B378" s="101"/>
      <c r="C378" s="101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</row>
    <row r="379" spans="2:16">
      <c r="B379" s="101"/>
      <c r="C379" s="101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</row>
    <row r="380" spans="2:16">
      <c r="B380" s="101"/>
      <c r="C380" s="101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</row>
    <row r="381" spans="2:16">
      <c r="B381" s="101"/>
      <c r="C381" s="101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</row>
    <row r="382" spans="2:16">
      <c r="B382" s="101"/>
      <c r="C382" s="101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</row>
    <row r="383" spans="2:16">
      <c r="B383" s="101"/>
      <c r="C383" s="101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</row>
    <row r="384" spans="2:16">
      <c r="B384" s="101"/>
      <c r="C384" s="101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</row>
    <row r="385" spans="2:16">
      <c r="B385" s="101"/>
      <c r="C385" s="101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</row>
    <row r="386" spans="2:16">
      <c r="B386" s="101"/>
      <c r="C386" s="101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</row>
    <row r="387" spans="2:16">
      <c r="B387" s="101"/>
      <c r="C387" s="101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</row>
    <row r="388" spans="2:16">
      <c r="B388" s="101"/>
      <c r="C388" s="101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</row>
    <row r="389" spans="2:16">
      <c r="B389" s="101"/>
      <c r="C389" s="101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</row>
    <row r="390" spans="2:16">
      <c r="B390" s="101"/>
      <c r="C390" s="101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</row>
    <row r="391" spans="2:16">
      <c r="B391" s="101"/>
      <c r="C391" s="101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</row>
    <row r="392" spans="2:16">
      <c r="B392" s="101"/>
      <c r="C392" s="101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</row>
    <row r="393" spans="2:16">
      <c r="B393" s="101"/>
      <c r="C393" s="101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</row>
    <row r="394" spans="2:16">
      <c r="B394" s="101"/>
      <c r="C394" s="101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</row>
    <row r="395" spans="2:16">
      <c r="B395" s="101"/>
      <c r="C395" s="101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</row>
    <row r="396" spans="2:16">
      <c r="B396" s="101"/>
      <c r="C396" s="101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</row>
    <row r="397" spans="2:16">
      <c r="B397" s="116"/>
      <c r="C397" s="101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</row>
    <row r="398" spans="2:16">
      <c r="B398" s="116"/>
      <c r="C398" s="101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</row>
    <row r="399" spans="2:16">
      <c r="B399" s="117"/>
      <c r="C399" s="101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</row>
    <row r="400" spans="2:16">
      <c r="B400" s="101"/>
      <c r="C400" s="101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</row>
    <row r="401" spans="2:16">
      <c r="B401" s="101"/>
      <c r="C401" s="101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</row>
    <row r="402" spans="2:16">
      <c r="B402" s="101"/>
      <c r="C402" s="101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</row>
    <row r="403" spans="2:16">
      <c r="B403" s="101"/>
      <c r="C403" s="101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</row>
    <row r="404" spans="2:16">
      <c r="B404" s="101"/>
      <c r="C404" s="101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</row>
    <row r="405" spans="2:16">
      <c r="B405" s="101"/>
      <c r="C405" s="101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</row>
    <row r="406" spans="2:16">
      <c r="B406" s="101"/>
      <c r="C406" s="101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</row>
    <row r="407" spans="2:16">
      <c r="B407" s="101"/>
      <c r="C407" s="101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</row>
    <row r="408" spans="2:16">
      <c r="B408" s="101"/>
      <c r="C408" s="101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</row>
    <row r="409" spans="2:16">
      <c r="B409" s="101"/>
      <c r="C409" s="101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</row>
    <row r="410" spans="2:16">
      <c r="B410" s="101"/>
      <c r="C410" s="101"/>
      <c r="D410" s="101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</row>
    <row r="411" spans="2:16">
      <c r="B411" s="101"/>
      <c r="C411" s="101"/>
      <c r="D411" s="101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</row>
  </sheetData>
  <sheetProtection sheet="1" objects="1" scenarios="1"/>
  <mergeCells count="1">
    <mergeCell ref="B6:P6"/>
  </mergeCells>
  <dataValidations count="1">
    <dataValidation allowBlank="1" showInputMessage="1" showErrorMessage="1" sqref="B31:P1048576 C24:P30 A1:A1048576 C5:C23 D1:P23 B1:B23 Q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4" tint="0.59999389629810485"/>
    <pageSetUpPr fitToPage="1"/>
  </sheetPr>
  <dimension ref="B1:R878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49.42578125" style="2" bestFit="1" customWidth="1"/>
    <col min="4" max="4" width="5.42578125" style="2" bestFit="1" customWidth="1"/>
    <col min="5" max="5" width="4.5703125" style="1" bestFit="1" customWidth="1"/>
    <col min="6" max="6" width="7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7.5703125" style="1" bestFit="1" customWidth="1"/>
    <col min="12" max="12" width="10.5703125" style="1" bestFit="1" customWidth="1"/>
    <col min="13" max="13" width="6.42578125" style="1" bestFit="1" customWidth="1"/>
    <col min="14" max="14" width="8.28515625" style="1" bestFit="1" customWidth="1"/>
    <col min="15" max="15" width="9.42578125" style="1" bestFit="1" customWidth="1"/>
    <col min="16" max="16" width="11.28515625" style="1" bestFit="1" customWidth="1"/>
    <col min="17" max="17" width="11.85546875" style="1" bestFit="1" customWidth="1"/>
    <col min="18" max="18" width="9" style="1" bestFit="1" customWidth="1"/>
    <col min="19" max="16384" width="9.140625" style="1"/>
  </cols>
  <sheetData>
    <row r="1" spans="2:18">
      <c r="B1" s="46" t="s">
        <v>125</v>
      </c>
      <c r="C1" s="67" t="s" vm="1">
        <v>203</v>
      </c>
    </row>
    <row r="2" spans="2:18">
      <c r="B2" s="46" t="s">
        <v>124</v>
      </c>
      <c r="C2" s="67" t="s">
        <v>204</v>
      </c>
    </row>
    <row r="3" spans="2:18">
      <c r="B3" s="46" t="s">
        <v>126</v>
      </c>
      <c r="C3" s="67" t="s">
        <v>205</v>
      </c>
    </row>
    <row r="4" spans="2:18">
      <c r="B4" s="46" t="s">
        <v>127</v>
      </c>
      <c r="C4" s="67">
        <v>2142</v>
      </c>
    </row>
    <row r="6" spans="2:18" ht="21.75" customHeight="1">
      <c r="B6" s="141" t="s">
        <v>152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3"/>
    </row>
    <row r="7" spans="2:18" ht="27.75" customHeight="1">
      <c r="B7" s="144" t="s">
        <v>69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6"/>
    </row>
    <row r="8" spans="2:18" s="3" customFormat="1" ht="66" customHeight="1">
      <c r="B8" s="21" t="s">
        <v>95</v>
      </c>
      <c r="C8" s="29" t="s">
        <v>35</v>
      </c>
      <c r="D8" s="29" t="s">
        <v>99</v>
      </c>
      <c r="E8" s="29" t="s">
        <v>14</v>
      </c>
      <c r="F8" s="29" t="s">
        <v>50</v>
      </c>
      <c r="G8" s="29" t="s">
        <v>84</v>
      </c>
      <c r="H8" s="29" t="s">
        <v>17</v>
      </c>
      <c r="I8" s="29" t="s">
        <v>83</v>
      </c>
      <c r="J8" s="29" t="s">
        <v>16</v>
      </c>
      <c r="K8" s="29" t="s">
        <v>18</v>
      </c>
      <c r="L8" s="29" t="s">
        <v>181</v>
      </c>
      <c r="M8" s="29" t="s">
        <v>180</v>
      </c>
      <c r="N8" s="29" t="s">
        <v>195</v>
      </c>
      <c r="O8" s="29" t="s">
        <v>46</v>
      </c>
      <c r="P8" s="29" t="s">
        <v>183</v>
      </c>
      <c r="Q8" s="29" t="s">
        <v>128</v>
      </c>
      <c r="R8" s="59" t="s">
        <v>130</v>
      </c>
    </row>
    <row r="9" spans="2:18" s="3" customFormat="1" ht="21.75" customHeight="1">
      <c r="B9" s="14"/>
      <c r="C9" s="31"/>
      <c r="D9" s="31"/>
      <c r="E9" s="31"/>
      <c r="F9" s="31"/>
      <c r="G9" s="31" t="s">
        <v>21</v>
      </c>
      <c r="H9" s="31" t="s">
        <v>20</v>
      </c>
      <c r="I9" s="31"/>
      <c r="J9" s="31" t="s">
        <v>19</v>
      </c>
      <c r="K9" s="31" t="s">
        <v>19</v>
      </c>
      <c r="L9" s="31" t="s">
        <v>188</v>
      </c>
      <c r="M9" s="31"/>
      <c r="N9" s="15" t="s">
        <v>184</v>
      </c>
      <c r="O9" s="31" t="s">
        <v>189</v>
      </c>
      <c r="P9" s="31" t="s">
        <v>19</v>
      </c>
      <c r="Q9" s="31" t="s">
        <v>19</v>
      </c>
      <c r="R9" s="32" t="s">
        <v>19</v>
      </c>
    </row>
    <row r="10" spans="2:18" s="4" customFormat="1" ht="18" customHeight="1">
      <c r="B10" s="17"/>
      <c r="C10" s="33" t="s">
        <v>0</v>
      </c>
      <c r="D10" s="33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93</v>
      </c>
      <c r="R10" s="19" t="s">
        <v>94</v>
      </c>
    </row>
    <row r="11" spans="2:18" s="4" customFormat="1" ht="18" customHeight="1">
      <c r="B11" s="111" t="s">
        <v>23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112">
        <v>0</v>
      </c>
      <c r="P11" s="68"/>
      <c r="Q11" s="113">
        <v>0</v>
      </c>
      <c r="R11" s="113">
        <v>0</v>
      </c>
    </row>
    <row r="12" spans="2:18" ht="22.5" customHeight="1">
      <c r="B12" s="109" t="s">
        <v>92</v>
      </c>
      <c r="C12" s="114"/>
      <c r="D12" s="114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</row>
    <row r="13" spans="2:18">
      <c r="B13" s="109" t="s">
        <v>179</v>
      </c>
      <c r="C13" s="114"/>
      <c r="D13" s="114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</row>
    <row r="14" spans="2:18">
      <c r="B14" s="147" t="s">
        <v>187</v>
      </c>
      <c r="C14" s="147"/>
      <c r="D14" s="147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</row>
    <row r="15" spans="2:18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</row>
    <row r="16" spans="2:18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</row>
    <row r="17" spans="2:18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</row>
    <row r="18" spans="2:18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</row>
    <row r="19" spans="2:18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</row>
    <row r="20" spans="2:18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</row>
    <row r="21" spans="2:18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</row>
    <row r="22" spans="2:18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</row>
    <row r="23" spans="2:18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</row>
    <row r="24" spans="2:18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</row>
    <row r="25" spans="2:18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</row>
    <row r="26" spans="2:18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</row>
    <row r="27" spans="2:18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</row>
    <row r="28" spans="2:18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</row>
    <row r="29" spans="2:18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</row>
    <row r="30" spans="2:18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2:18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</row>
    <row r="32" spans="2:18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2:18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</row>
    <row r="34" spans="2:18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5" spans="2:18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</row>
    <row r="36" spans="2:18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</row>
    <row r="37" spans="2:18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</row>
    <row r="38" spans="2:18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</row>
    <row r="39" spans="2:18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</row>
    <row r="40" spans="2:18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</row>
    <row r="41" spans="2:18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</row>
    <row r="42" spans="2:18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</row>
    <row r="43" spans="2:18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</row>
    <row r="44" spans="2:18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</row>
    <row r="45" spans="2:18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</row>
    <row r="46" spans="2:18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</row>
    <row r="47" spans="2:18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</row>
    <row r="48" spans="2:18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spans="2:18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</row>
    <row r="50" spans="2:18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</row>
    <row r="51" spans="2:18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</row>
    <row r="52" spans="2:18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</row>
    <row r="53" spans="2:18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</row>
    <row r="54" spans="2:18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2:18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</row>
    <row r="56" spans="2:18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</row>
    <row r="57" spans="2:18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</row>
    <row r="58" spans="2:18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</row>
    <row r="59" spans="2:18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</row>
    <row r="60" spans="2:18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</row>
    <row r="61" spans="2:18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</row>
    <row r="62" spans="2:18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</row>
    <row r="63" spans="2:18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</row>
    <row r="64" spans="2:18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</row>
    <row r="65" spans="2:18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</row>
    <row r="66" spans="2:18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</row>
    <row r="67" spans="2:18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</row>
    <row r="68" spans="2:18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</row>
    <row r="69" spans="2:18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</row>
    <row r="70" spans="2:18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</row>
    <row r="71" spans="2:18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</row>
    <row r="72" spans="2:18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</row>
    <row r="73" spans="2:18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</row>
    <row r="74" spans="2:18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</row>
    <row r="75" spans="2:18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</row>
    <row r="76" spans="2:18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</row>
    <row r="77" spans="2:18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</row>
    <row r="78" spans="2:18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</row>
    <row r="79" spans="2:18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</row>
    <row r="80" spans="2:18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</row>
    <row r="81" spans="2:18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</row>
    <row r="82" spans="2:18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</row>
    <row r="83" spans="2:18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</row>
    <row r="84" spans="2:18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</row>
    <row r="85" spans="2:18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</row>
    <row r="86" spans="2:18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</row>
    <row r="87" spans="2:18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</row>
    <row r="88" spans="2:18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</row>
    <row r="89" spans="2:18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</row>
    <row r="90" spans="2:18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</row>
    <row r="91" spans="2:18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</row>
    <row r="92" spans="2:18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</row>
    <row r="93" spans="2:18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</row>
    <row r="94" spans="2:18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</row>
    <row r="95" spans="2:18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</row>
    <row r="96" spans="2:18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</row>
    <row r="97" spans="2:18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</row>
    <row r="98" spans="2:18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</row>
    <row r="99" spans="2:18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</row>
    <row r="100" spans="2:18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</row>
    <row r="101" spans="2:18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</row>
    <row r="102" spans="2:18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</row>
    <row r="103" spans="2:18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</row>
    <row r="104" spans="2:18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</row>
    <row r="105" spans="2:18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</row>
    <row r="106" spans="2:18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</row>
    <row r="107" spans="2:18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</row>
    <row r="108" spans="2:18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</row>
    <row r="109" spans="2:18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</row>
    <row r="110" spans="2:18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</row>
    <row r="111" spans="2:18">
      <c r="B111" s="10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</row>
    <row r="112" spans="2:18">
      <c r="B112" s="10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</row>
    <row r="113" spans="2:18">
      <c r="B113" s="10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</row>
    <row r="114" spans="2:18">
      <c r="B114" s="10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</row>
    <row r="115" spans="2:18">
      <c r="B115" s="10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</row>
    <row r="116" spans="2:18">
      <c r="B116" s="10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</row>
    <row r="117" spans="2:18">
      <c r="B117" s="10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</row>
    <row r="118" spans="2:18">
      <c r="B118" s="101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</row>
    <row r="119" spans="2:18">
      <c r="B119" s="101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</row>
    <row r="120" spans="2:18">
      <c r="B120" s="101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</row>
    <row r="121" spans="2:18">
      <c r="B121" s="101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</row>
    <row r="122" spans="2:18">
      <c r="B122" s="101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</row>
    <row r="123" spans="2:18">
      <c r="B123" s="101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</row>
    <row r="124" spans="2:18">
      <c r="B124" s="101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</row>
    <row r="125" spans="2:18">
      <c r="B125" s="101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</row>
    <row r="126" spans="2:18">
      <c r="B126" s="101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</row>
    <row r="127" spans="2:18">
      <c r="B127" s="101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</row>
    <row r="128" spans="2:18">
      <c r="B128" s="101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</row>
    <row r="129" spans="2:18">
      <c r="B129" s="101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</row>
    <row r="130" spans="2:18">
      <c r="B130" s="101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</row>
    <row r="131" spans="2:18">
      <c r="B131" s="101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</row>
    <row r="132" spans="2:18">
      <c r="B132" s="101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</row>
    <row r="133" spans="2:18">
      <c r="B133" s="101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</row>
    <row r="134" spans="2:18">
      <c r="B134" s="101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</row>
    <row r="135" spans="2:18">
      <c r="B135" s="101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</row>
    <row r="136" spans="2:18">
      <c r="B136" s="101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</row>
    <row r="137" spans="2:18">
      <c r="B137" s="101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</row>
    <row r="138" spans="2:18">
      <c r="B138" s="101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</row>
    <row r="139" spans="2:18">
      <c r="B139" s="101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</row>
    <row r="140" spans="2:18">
      <c r="B140" s="101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</row>
    <row r="141" spans="2:18">
      <c r="B141" s="101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</row>
    <row r="142" spans="2:18">
      <c r="B142" s="101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</row>
    <row r="143" spans="2:18">
      <c r="B143" s="101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</row>
    <row r="144" spans="2:18">
      <c r="B144" s="101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</row>
    <row r="145" spans="2:18"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</row>
    <row r="146" spans="2:18">
      <c r="B146" s="101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</row>
    <row r="147" spans="2:18">
      <c r="B147" s="101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</row>
    <row r="148" spans="2:18">
      <c r="B148" s="101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</row>
    <row r="149" spans="2:18">
      <c r="B149" s="101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</row>
    <row r="150" spans="2:18">
      <c r="B150" s="101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</row>
    <row r="151" spans="2:18">
      <c r="B151" s="101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</row>
    <row r="152" spans="2:18">
      <c r="B152" s="101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</row>
    <row r="153" spans="2:18">
      <c r="B153" s="101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</row>
    <row r="154" spans="2:18">
      <c r="B154" s="101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</row>
    <row r="155" spans="2:18">
      <c r="B155" s="101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</row>
    <row r="156" spans="2:18">
      <c r="B156" s="101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</row>
    <row r="157" spans="2:18">
      <c r="B157" s="101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</row>
    <row r="158" spans="2:18">
      <c r="B158" s="101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</row>
    <row r="159" spans="2:18">
      <c r="B159" s="101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</row>
    <row r="160" spans="2:18">
      <c r="B160" s="101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</row>
    <row r="161" spans="2:18">
      <c r="B161" s="101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</row>
    <row r="162" spans="2:18">
      <c r="B162" s="101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</row>
    <row r="163" spans="2:18">
      <c r="B163" s="101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</row>
    <row r="164" spans="2:18">
      <c r="B164" s="101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</row>
    <row r="165" spans="2:18">
      <c r="B165" s="101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</row>
    <row r="166" spans="2:18">
      <c r="B166" s="101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</row>
    <row r="167" spans="2:18">
      <c r="B167" s="101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</row>
    <row r="168" spans="2:18">
      <c r="B168" s="101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</row>
    <row r="169" spans="2:18">
      <c r="B169" s="101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</row>
    <row r="170" spans="2:18">
      <c r="B170" s="101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</row>
    <row r="171" spans="2:18">
      <c r="B171" s="101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</row>
    <row r="172" spans="2:18">
      <c r="B172" s="101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</row>
    <row r="173" spans="2:18">
      <c r="B173" s="101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</row>
    <row r="174" spans="2:18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</row>
    <row r="175" spans="2:18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</row>
    <row r="176" spans="2:18">
      <c r="B176" s="101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</row>
    <row r="177" spans="2:18">
      <c r="B177" s="101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</row>
    <row r="178" spans="2:18">
      <c r="B178" s="101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</row>
    <row r="179" spans="2:18">
      <c r="B179" s="101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</row>
    <row r="180" spans="2:18">
      <c r="B180" s="101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</row>
    <row r="181" spans="2:18">
      <c r="B181" s="101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</row>
    <row r="182" spans="2:18">
      <c r="B182" s="101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</row>
    <row r="183" spans="2:18">
      <c r="B183" s="101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</row>
    <row r="184" spans="2:18">
      <c r="B184" s="101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</row>
    <row r="185" spans="2:18">
      <c r="B185" s="101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</row>
    <row r="186" spans="2:18">
      <c r="B186" s="101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</row>
    <row r="187" spans="2:18">
      <c r="B187" s="101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</row>
    <row r="188" spans="2:18">
      <c r="B188" s="101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</row>
    <row r="189" spans="2:18">
      <c r="B189" s="101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</row>
    <row r="190" spans="2:18">
      <c r="B190" s="101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</row>
    <row r="191" spans="2:18">
      <c r="B191" s="101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</row>
    <row r="192" spans="2:18">
      <c r="B192" s="101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</row>
    <row r="193" spans="2:18">
      <c r="B193" s="101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</row>
    <row r="194" spans="2:18">
      <c r="B194" s="101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</row>
    <row r="195" spans="2:18">
      <c r="B195" s="101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</row>
    <row r="196" spans="2:18">
      <c r="B196" s="101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</row>
    <row r="197" spans="2:18">
      <c r="B197" s="101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</row>
    <row r="198" spans="2:18">
      <c r="B198" s="101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</row>
    <row r="199" spans="2:18">
      <c r="B199" s="101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</row>
    <row r="200" spans="2:18">
      <c r="B200" s="101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</row>
    <row r="201" spans="2:18">
      <c r="B201" s="101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</row>
    <row r="202" spans="2:18">
      <c r="B202" s="101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</row>
    <row r="203" spans="2:18">
      <c r="B203" s="101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</row>
    <row r="204" spans="2:18">
      <c r="B204" s="101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</row>
    <row r="205" spans="2:18">
      <c r="B205" s="101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</row>
    <row r="206" spans="2:18">
      <c r="B206" s="101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</row>
    <row r="207" spans="2:18">
      <c r="B207" s="101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</row>
    <row r="208" spans="2:18">
      <c r="B208" s="101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</row>
    <row r="209" spans="2:18">
      <c r="B209" s="101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</row>
    <row r="210" spans="2:18">
      <c r="B210" s="101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</row>
    <row r="211" spans="2:18">
      <c r="B211" s="101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</row>
    <row r="212" spans="2:18">
      <c r="B212" s="101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</row>
    <row r="213" spans="2:18">
      <c r="B213" s="101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</row>
    <row r="214" spans="2:18">
      <c r="B214" s="101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</row>
    <row r="215" spans="2:18">
      <c r="B215" s="101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</row>
    <row r="216" spans="2:18">
      <c r="B216" s="101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</row>
    <row r="217" spans="2:18">
      <c r="B217" s="101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</row>
    <row r="218" spans="2:18">
      <c r="B218" s="101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</row>
    <row r="219" spans="2:18">
      <c r="B219" s="101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</row>
    <row r="220" spans="2:18">
      <c r="B220" s="101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</row>
    <row r="221" spans="2:18">
      <c r="B221" s="101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</row>
    <row r="222" spans="2:18">
      <c r="B222" s="101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</row>
    <row r="223" spans="2:18">
      <c r="B223" s="101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</row>
    <row r="224" spans="2:18">
      <c r="B224" s="101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</row>
    <row r="225" spans="2:18">
      <c r="B225" s="101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</row>
    <row r="226" spans="2:18">
      <c r="B226" s="101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</row>
    <row r="227" spans="2:18">
      <c r="B227" s="101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</row>
    <row r="228" spans="2:18">
      <c r="B228" s="101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</row>
    <row r="229" spans="2:18">
      <c r="B229" s="101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</row>
    <row r="230" spans="2:18">
      <c r="B230" s="101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</row>
    <row r="231" spans="2:18">
      <c r="B231" s="101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</row>
    <row r="232" spans="2:18">
      <c r="B232" s="101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</row>
    <row r="233" spans="2:18">
      <c r="B233" s="101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</row>
    <row r="234" spans="2:18">
      <c r="B234" s="101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</row>
    <row r="235" spans="2:18">
      <c r="B235" s="101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</row>
    <row r="236" spans="2:18">
      <c r="B236" s="101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</row>
    <row r="237" spans="2:18">
      <c r="B237" s="101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</row>
    <row r="238" spans="2:18">
      <c r="B238" s="101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</row>
    <row r="239" spans="2:18">
      <c r="B239" s="101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</row>
    <row r="240" spans="2:18">
      <c r="B240" s="101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</row>
    <row r="241" spans="2:18">
      <c r="B241" s="101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</row>
    <row r="242" spans="2:18">
      <c r="B242" s="101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</row>
    <row r="243" spans="2:18">
      <c r="B243" s="101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</row>
    <row r="244" spans="2:18">
      <c r="B244" s="101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</row>
    <row r="245" spans="2:18">
      <c r="B245" s="101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</row>
    <row r="246" spans="2:18">
      <c r="B246" s="101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</row>
    <row r="247" spans="2:18">
      <c r="B247" s="101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</row>
    <row r="248" spans="2:18">
      <c r="B248" s="101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</row>
    <row r="249" spans="2:18">
      <c r="B249" s="101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</row>
    <row r="250" spans="2:18">
      <c r="B250" s="101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</row>
    <row r="251" spans="2:18">
      <c r="B251" s="101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</row>
    <row r="252" spans="2:18">
      <c r="B252" s="101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</row>
    <row r="253" spans="2:18">
      <c r="B253" s="101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</row>
    <row r="254" spans="2:18">
      <c r="B254" s="101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</row>
    <row r="255" spans="2:18">
      <c r="B255" s="101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</row>
    <row r="256" spans="2:18">
      <c r="B256" s="101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</row>
    <row r="257" spans="2:18">
      <c r="B257" s="101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</row>
    <row r="258" spans="2:18">
      <c r="B258" s="101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</row>
    <row r="259" spans="2:18">
      <c r="B259" s="101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</row>
    <row r="260" spans="2:18">
      <c r="B260" s="101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</row>
    <row r="261" spans="2:18">
      <c r="B261" s="101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</row>
    <row r="262" spans="2:18">
      <c r="B262" s="101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</row>
    <row r="263" spans="2:18">
      <c r="B263" s="101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</row>
    <row r="264" spans="2:18">
      <c r="B264" s="101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</row>
    <row r="265" spans="2:18">
      <c r="B265" s="101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</row>
    <row r="266" spans="2:18">
      <c r="B266" s="101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</row>
    <row r="267" spans="2:18">
      <c r="B267" s="101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</row>
    <row r="268" spans="2:18">
      <c r="B268" s="101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</row>
    <row r="269" spans="2:18">
      <c r="B269" s="101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</row>
    <row r="270" spans="2:18">
      <c r="B270" s="101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</row>
    <row r="271" spans="2:18">
      <c r="B271" s="101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</row>
    <row r="272" spans="2:18">
      <c r="B272" s="101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</row>
    <row r="273" spans="2:18">
      <c r="B273" s="101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</row>
    <row r="274" spans="2:18">
      <c r="B274" s="101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</row>
    <row r="275" spans="2:18">
      <c r="B275" s="101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</row>
    <row r="276" spans="2:18">
      <c r="B276" s="101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</row>
    <row r="277" spans="2:18">
      <c r="B277" s="101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</row>
    <row r="278" spans="2:18">
      <c r="B278" s="101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</row>
    <row r="279" spans="2:18">
      <c r="B279" s="101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</row>
    <row r="280" spans="2:18">
      <c r="B280" s="101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</row>
    <row r="281" spans="2:18">
      <c r="B281" s="101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</row>
    <row r="282" spans="2:18">
      <c r="B282" s="101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</row>
    <row r="283" spans="2:18">
      <c r="B283" s="101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</row>
    <row r="284" spans="2:18">
      <c r="B284" s="101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</row>
    <row r="285" spans="2:18">
      <c r="B285" s="101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</row>
    <row r="286" spans="2:18">
      <c r="B286" s="101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</row>
    <row r="287" spans="2:18">
      <c r="B287" s="101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</row>
    <row r="288" spans="2:18">
      <c r="B288" s="101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</row>
    <row r="289" spans="2:18">
      <c r="B289" s="101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</row>
    <row r="290" spans="2:18">
      <c r="B290" s="101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</row>
    <row r="291" spans="2:18">
      <c r="B291" s="101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</row>
    <row r="292" spans="2:18">
      <c r="B292" s="101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</row>
    <row r="293" spans="2:18">
      <c r="B293" s="101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</row>
    <row r="294" spans="2:18">
      <c r="B294" s="101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</row>
    <row r="295" spans="2:18">
      <c r="B295" s="101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</row>
    <row r="296" spans="2:18">
      <c r="B296" s="101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</row>
    <row r="297" spans="2:18">
      <c r="B297" s="101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</row>
    <row r="298" spans="2:18">
      <c r="B298" s="101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</row>
    <row r="299" spans="2:18">
      <c r="B299" s="101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</row>
    <row r="300" spans="2:18">
      <c r="B300" s="101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</row>
    <row r="301" spans="2:18">
      <c r="B301" s="101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</row>
    <row r="302" spans="2:18">
      <c r="B302" s="101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</row>
    <row r="303" spans="2:18">
      <c r="B303" s="101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</row>
    <row r="304" spans="2:18">
      <c r="B304" s="101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</row>
    <row r="305" spans="2:18">
      <c r="B305" s="101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</row>
    <row r="306" spans="2:18">
      <c r="B306" s="101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</row>
    <row r="307" spans="2:18">
      <c r="B307" s="101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</row>
    <row r="308" spans="2:18">
      <c r="B308" s="101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</row>
    <row r="309" spans="2:18">
      <c r="B309" s="101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</row>
    <row r="310" spans="2:18">
      <c r="B310" s="101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</row>
    <row r="311" spans="2:18">
      <c r="B311" s="101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</row>
    <row r="312" spans="2:18">
      <c r="B312" s="101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</row>
    <row r="313" spans="2:18">
      <c r="B313" s="101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</row>
    <row r="314" spans="2:18">
      <c r="B314" s="101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</row>
    <row r="315" spans="2:18">
      <c r="B315" s="101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</row>
    <row r="316" spans="2:18">
      <c r="B316" s="101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</row>
    <row r="317" spans="2:18">
      <c r="B317" s="101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</row>
    <row r="318" spans="2:18">
      <c r="B318" s="101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</row>
    <row r="319" spans="2:18">
      <c r="B319" s="101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</row>
    <row r="320" spans="2:18">
      <c r="B320" s="101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</row>
    <row r="321" spans="2:18">
      <c r="B321" s="101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</row>
    <row r="322" spans="2:18">
      <c r="B322" s="101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</row>
    <row r="323" spans="2:18">
      <c r="B323" s="101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</row>
    <row r="324" spans="2:18">
      <c r="B324" s="101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</row>
    <row r="325" spans="2:18">
      <c r="B325" s="101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</row>
    <row r="326" spans="2:18">
      <c r="B326" s="101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</row>
    <row r="327" spans="2:18">
      <c r="B327" s="101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</row>
    <row r="328" spans="2:18">
      <c r="B328" s="101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</row>
    <row r="329" spans="2:18">
      <c r="B329" s="101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</row>
    <row r="330" spans="2:18">
      <c r="B330" s="101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</row>
    <row r="331" spans="2:18">
      <c r="B331" s="101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</row>
    <row r="332" spans="2:18">
      <c r="B332" s="101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</row>
    <row r="333" spans="2:18">
      <c r="B333" s="101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</row>
    <row r="334" spans="2:18">
      <c r="B334" s="101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</row>
    <row r="335" spans="2:18">
      <c r="B335" s="101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</row>
    <row r="336" spans="2:18">
      <c r="B336" s="101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</row>
    <row r="337" spans="2:18">
      <c r="B337" s="101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</row>
    <row r="338" spans="2:18">
      <c r="B338" s="101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</row>
    <row r="339" spans="2:18">
      <c r="B339" s="101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</row>
    <row r="340" spans="2:18">
      <c r="B340" s="101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</row>
    <row r="341" spans="2:18">
      <c r="B341" s="101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</row>
    <row r="342" spans="2:18">
      <c r="B342" s="101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</row>
    <row r="343" spans="2:18">
      <c r="B343" s="101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</row>
    <row r="344" spans="2:18">
      <c r="B344" s="101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</row>
    <row r="345" spans="2:18">
      <c r="B345" s="101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</row>
    <row r="346" spans="2:18">
      <c r="B346" s="101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</row>
    <row r="347" spans="2:18">
      <c r="B347" s="101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</row>
    <row r="348" spans="2:18">
      <c r="B348" s="101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</row>
    <row r="349" spans="2:18">
      <c r="B349" s="101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</row>
    <row r="350" spans="2:18">
      <c r="B350" s="101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</row>
    <row r="351" spans="2:18">
      <c r="B351" s="101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</row>
    <row r="352" spans="2:18">
      <c r="B352" s="101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</row>
    <row r="353" spans="2:18">
      <c r="B353" s="101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</row>
    <row r="354" spans="2:18">
      <c r="B354" s="101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</row>
    <row r="355" spans="2:18">
      <c r="B355" s="101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</row>
    <row r="356" spans="2:18">
      <c r="B356" s="101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</row>
    <row r="357" spans="2:18">
      <c r="B357" s="101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</row>
    <row r="358" spans="2:18">
      <c r="B358" s="101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</row>
    <row r="359" spans="2:18">
      <c r="B359" s="101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</row>
    <row r="360" spans="2:18">
      <c r="B360" s="101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</row>
    <row r="361" spans="2:18">
      <c r="B361" s="101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</row>
    <row r="362" spans="2:18">
      <c r="B362" s="101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</row>
    <row r="363" spans="2:18">
      <c r="B363" s="101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</row>
    <row r="364" spans="2:18">
      <c r="B364" s="101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</row>
    <row r="365" spans="2:18">
      <c r="B365" s="101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</row>
    <row r="366" spans="2:18">
      <c r="B366" s="101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</row>
    <row r="367" spans="2:18">
      <c r="B367" s="101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</row>
    <row r="368" spans="2:18">
      <c r="B368" s="101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</row>
    <row r="369" spans="2:18">
      <c r="B369" s="101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</row>
    <row r="370" spans="2:18">
      <c r="B370" s="101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</row>
    <row r="371" spans="2:18">
      <c r="B371" s="101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</row>
    <row r="372" spans="2:18">
      <c r="B372" s="101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</row>
    <row r="373" spans="2:18">
      <c r="B373" s="101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</row>
    <row r="374" spans="2:18">
      <c r="B374" s="101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</row>
    <row r="375" spans="2:18">
      <c r="B375" s="101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</row>
    <row r="376" spans="2:18">
      <c r="B376" s="101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</row>
    <row r="377" spans="2:18">
      <c r="B377" s="101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</row>
    <row r="378" spans="2:18">
      <c r="B378" s="101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</row>
    <row r="379" spans="2:18">
      <c r="B379" s="101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</row>
    <row r="380" spans="2:18">
      <c r="B380" s="101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</row>
    <row r="381" spans="2:18">
      <c r="B381" s="101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</row>
    <row r="382" spans="2:18">
      <c r="B382" s="101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</row>
    <row r="383" spans="2:18">
      <c r="B383" s="101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</row>
    <row r="384" spans="2:18">
      <c r="B384" s="101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</row>
    <row r="385" spans="2:18">
      <c r="B385" s="101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</row>
    <row r="386" spans="2:18">
      <c r="B386" s="101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</row>
    <row r="387" spans="2:18">
      <c r="B387" s="101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</row>
    <row r="388" spans="2:18">
      <c r="B388" s="101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</row>
    <row r="389" spans="2:18">
      <c r="B389" s="101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</row>
    <row r="390" spans="2:18">
      <c r="B390" s="101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</row>
    <row r="391" spans="2:18">
      <c r="B391" s="101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</row>
    <row r="392" spans="2:18">
      <c r="B392" s="101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</row>
    <row r="393" spans="2:18">
      <c r="B393" s="101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</row>
    <row r="394" spans="2:18">
      <c r="B394" s="101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</row>
    <row r="395" spans="2:18">
      <c r="B395" s="101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</row>
    <row r="396" spans="2:18">
      <c r="B396" s="101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</row>
    <row r="397" spans="2:18">
      <c r="B397" s="101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</row>
    <row r="398" spans="2:18">
      <c r="B398" s="101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</row>
    <row r="399" spans="2:18">
      <c r="B399" s="101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</row>
    <row r="400" spans="2:18">
      <c r="B400" s="101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</row>
    <row r="401" spans="2:18">
      <c r="B401" s="101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</row>
    <row r="402" spans="2:18">
      <c r="B402" s="101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</row>
    <row r="403" spans="2:18">
      <c r="B403" s="101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</row>
    <row r="404" spans="2:18">
      <c r="B404" s="101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</row>
    <row r="405" spans="2:18">
      <c r="B405" s="101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</row>
    <row r="406" spans="2:18">
      <c r="B406" s="101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</row>
    <row r="407" spans="2:18">
      <c r="B407" s="101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</row>
    <row r="408" spans="2:18">
      <c r="B408" s="101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</row>
    <row r="409" spans="2:18">
      <c r="B409" s="101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</row>
    <row r="410" spans="2:18">
      <c r="B410" s="101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</row>
    <row r="411" spans="2:18">
      <c r="B411" s="101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</row>
    <row r="412" spans="2:18">
      <c r="B412" s="101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</row>
    <row r="413" spans="2:18">
      <c r="B413" s="101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</row>
    <row r="414" spans="2:18">
      <c r="B414" s="101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</row>
    <row r="415" spans="2:18">
      <c r="B415" s="101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</row>
    <row r="416" spans="2:18">
      <c r="B416" s="101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</row>
    <row r="417" spans="2:18">
      <c r="B417" s="101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</row>
    <row r="418" spans="2:18">
      <c r="B418" s="101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</row>
    <row r="419" spans="2:18">
      <c r="B419" s="101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</row>
    <row r="420" spans="2:18">
      <c r="B420" s="101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</row>
    <row r="421" spans="2:18">
      <c r="B421" s="101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</row>
    <row r="422" spans="2:18">
      <c r="B422" s="101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</row>
    <row r="423" spans="2:18">
      <c r="B423" s="101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</row>
    <row r="424" spans="2:18">
      <c r="B424" s="101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</row>
    <row r="425" spans="2:18">
      <c r="B425" s="101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</row>
    <row r="426" spans="2:18">
      <c r="B426" s="101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</row>
    <row r="427" spans="2:18">
      <c r="B427" s="101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</row>
    <row r="428" spans="2:18">
      <c r="B428" s="101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</row>
    <row r="429" spans="2:18">
      <c r="B429" s="101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</row>
    <row r="430" spans="2:18">
      <c r="B430" s="101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</row>
    <row r="431" spans="2:18">
      <c r="B431" s="101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</row>
    <row r="432" spans="2:18">
      <c r="B432" s="101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</row>
    <row r="433" spans="2:18">
      <c r="B433" s="101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</row>
    <row r="434" spans="2:18">
      <c r="B434" s="101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</row>
    <row r="435" spans="2:18">
      <c r="B435" s="101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</row>
    <row r="436" spans="2:18">
      <c r="B436" s="101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</row>
    <row r="437" spans="2:18">
      <c r="B437" s="101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</row>
    <row r="438" spans="2:18">
      <c r="B438" s="101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</row>
    <row r="439" spans="2:18">
      <c r="B439" s="101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</row>
    <row r="440" spans="2:18">
      <c r="B440" s="101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</row>
    <row r="441" spans="2:18">
      <c r="B441" s="101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</row>
    <row r="442" spans="2:18">
      <c r="B442" s="101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</row>
    <row r="443" spans="2:18">
      <c r="B443" s="101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</row>
    <row r="444" spans="2:18">
      <c r="B444" s="101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</row>
    <row r="445" spans="2:18">
      <c r="B445" s="101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</row>
    <row r="446" spans="2:18">
      <c r="B446" s="101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</row>
    <row r="447" spans="2:18">
      <c r="B447" s="101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</row>
    <row r="448" spans="2:18">
      <c r="B448" s="101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</row>
    <row r="449" spans="2:18">
      <c r="B449" s="101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</row>
    <row r="450" spans="2:18">
      <c r="B450" s="101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</row>
    <row r="451" spans="2:18">
      <c r="B451" s="101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</row>
    <row r="452" spans="2:18">
      <c r="B452" s="101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</row>
    <row r="453" spans="2:18">
      <c r="B453" s="101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</row>
    <row r="454" spans="2:18">
      <c r="B454" s="101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</row>
    <row r="455" spans="2:18">
      <c r="B455" s="101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</row>
    <row r="456" spans="2:18">
      <c r="B456" s="101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</row>
    <row r="457" spans="2:18">
      <c r="B457" s="101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</row>
    <row r="458" spans="2:18">
      <c r="B458" s="101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</row>
    <row r="459" spans="2:18">
      <c r="B459" s="101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</row>
    <row r="460" spans="2:18">
      <c r="B460" s="101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</row>
    <row r="461" spans="2:18">
      <c r="B461" s="101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</row>
    <row r="462" spans="2:18">
      <c r="B462" s="101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</row>
    <row r="463" spans="2:18">
      <c r="B463" s="101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</row>
    <row r="464" spans="2:18">
      <c r="B464" s="101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</row>
    <row r="465" spans="2:18">
      <c r="B465" s="101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</row>
    <row r="466" spans="2:18">
      <c r="B466" s="101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</row>
    <row r="467" spans="2:18">
      <c r="B467" s="101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</row>
    <row r="468" spans="2:18">
      <c r="B468" s="101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</row>
    <row r="469" spans="2:18">
      <c r="B469" s="101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</row>
    <row r="470" spans="2:18">
      <c r="B470" s="101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</row>
    <row r="471" spans="2:18">
      <c r="B471" s="101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</row>
    <row r="472" spans="2:18">
      <c r="B472" s="101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</row>
    <row r="473" spans="2:18">
      <c r="B473" s="101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</row>
    <row r="474" spans="2:18">
      <c r="B474" s="101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</row>
    <row r="475" spans="2:18">
      <c r="B475" s="101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</row>
    <row r="476" spans="2:18">
      <c r="B476" s="101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</row>
    <row r="477" spans="2:18">
      <c r="B477" s="101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</row>
    <row r="478" spans="2:18">
      <c r="B478" s="101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</row>
    <row r="479" spans="2:18">
      <c r="B479" s="101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</row>
    <row r="480" spans="2:18">
      <c r="B480" s="101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</row>
    <row r="481" spans="2:18">
      <c r="B481" s="101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</row>
    <row r="482" spans="2:18">
      <c r="B482" s="101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</row>
    <row r="483" spans="2:18">
      <c r="B483" s="101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</row>
    <row r="484" spans="2:18">
      <c r="B484" s="101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</row>
    <row r="485" spans="2:18">
      <c r="B485" s="101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</row>
    <row r="486" spans="2:18">
      <c r="B486" s="101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</row>
    <row r="487" spans="2:18">
      <c r="B487" s="101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</row>
    <row r="488" spans="2:18">
      <c r="B488" s="101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</row>
    <row r="489" spans="2:18">
      <c r="B489" s="101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</row>
    <row r="490" spans="2:18">
      <c r="B490" s="101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</row>
    <row r="491" spans="2:18">
      <c r="B491" s="101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</row>
    <row r="492" spans="2:18">
      <c r="B492" s="101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</row>
    <row r="493" spans="2:18">
      <c r="B493" s="101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</row>
    <row r="494" spans="2:18">
      <c r="B494" s="101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</row>
    <row r="495" spans="2:18">
      <c r="B495" s="101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</row>
    <row r="496" spans="2:18">
      <c r="B496" s="101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</row>
    <row r="497" spans="2:18">
      <c r="B497" s="101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</row>
    <row r="498" spans="2:18">
      <c r="B498" s="101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</row>
    <row r="499" spans="2:18">
      <c r="B499" s="101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</row>
    <row r="500" spans="2:18">
      <c r="B500" s="101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</row>
    <row r="501" spans="2:18">
      <c r="B501" s="101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</row>
    <row r="502" spans="2:18">
      <c r="B502" s="101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</row>
    <row r="503" spans="2:18">
      <c r="B503" s="101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</row>
    <row r="504" spans="2:18">
      <c r="B504" s="101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</row>
    <row r="505" spans="2:18">
      <c r="B505" s="101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</row>
    <row r="506" spans="2:18">
      <c r="B506" s="101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</row>
    <row r="507" spans="2:18">
      <c r="B507" s="101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</row>
    <row r="508" spans="2:18">
      <c r="B508" s="101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</row>
    <row r="509" spans="2:18">
      <c r="B509" s="101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</row>
    <row r="510" spans="2:18">
      <c r="B510" s="101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</row>
    <row r="511" spans="2:18">
      <c r="B511" s="101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</row>
    <row r="512" spans="2:18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  <row r="565" spans="3:4">
      <c r="C565" s="1"/>
      <c r="D565" s="1"/>
    </row>
    <row r="566" spans="3:4">
      <c r="C566" s="1"/>
      <c r="D566" s="1"/>
    </row>
    <row r="567" spans="3:4">
      <c r="C567" s="1"/>
      <c r="D567" s="1"/>
    </row>
    <row r="568" spans="3:4">
      <c r="C568" s="1"/>
      <c r="D568" s="1"/>
    </row>
    <row r="569" spans="3:4">
      <c r="C569" s="1"/>
      <c r="D569" s="1"/>
    </row>
    <row r="570" spans="3:4">
      <c r="C570" s="1"/>
      <c r="D570" s="1"/>
    </row>
    <row r="571" spans="3:4">
      <c r="C571" s="1"/>
      <c r="D571" s="1"/>
    </row>
    <row r="572" spans="3:4">
      <c r="C572" s="1"/>
      <c r="D572" s="1"/>
    </row>
    <row r="573" spans="3:4">
      <c r="C573" s="1"/>
      <c r="D573" s="1"/>
    </row>
    <row r="574" spans="3:4">
      <c r="C574" s="1"/>
      <c r="D574" s="1"/>
    </row>
    <row r="575" spans="3:4">
      <c r="C575" s="1"/>
      <c r="D575" s="1"/>
    </row>
    <row r="576" spans="3:4">
      <c r="C576" s="1"/>
      <c r="D576" s="1"/>
    </row>
    <row r="577" spans="3:4">
      <c r="C577" s="1"/>
      <c r="D577" s="1"/>
    </row>
    <row r="578" spans="3:4">
      <c r="C578" s="1"/>
      <c r="D578" s="1"/>
    </row>
    <row r="579" spans="3:4">
      <c r="C579" s="1"/>
      <c r="D579" s="1"/>
    </row>
    <row r="580" spans="3:4">
      <c r="C580" s="1"/>
      <c r="D580" s="1"/>
    </row>
    <row r="581" spans="3:4">
      <c r="C581" s="1"/>
      <c r="D581" s="1"/>
    </row>
    <row r="582" spans="3:4">
      <c r="C582" s="1"/>
      <c r="D582" s="1"/>
    </row>
    <row r="583" spans="3:4">
      <c r="C583" s="1"/>
      <c r="D583" s="1"/>
    </row>
    <row r="584" spans="3:4">
      <c r="C584" s="1"/>
      <c r="D584" s="1"/>
    </row>
    <row r="585" spans="3:4">
      <c r="C585" s="1"/>
      <c r="D585" s="1"/>
    </row>
    <row r="586" spans="3:4">
      <c r="C586" s="1"/>
      <c r="D586" s="1"/>
    </row>
    <row r="587" spans="3:4">
      <c r="C587" s="1"/>
      <c r="D587" s="1"/>
    </row>
    <row r="588" spans="3:4">
      <c r="C588" s="1"/>
      <c r="D588" s="1"/>
    </row>
    <row r="589" spans="3:4">
      <c r="C589" s="1"/>
      <c r="D589" s="1"/>
    </row>
    <row r="590" spans="3:4">
      <c r="C590" s="1"/>
      <c r="D590" s="1"/>
    </row>
    <row r="591" spans="3:4">
      <c r="C591" s="1"/>
      <c r="D591" s="1"/>
    </row>
    <row r="592" spans="3:4">
      <c r="C592" s="1"/>
      <c r="D592" s="1"/>
    </row>
    <row r="593" spans="3:4">
      <c r="C593" s="1"/>
      <c r="D593" s="1"/>
    </row>
    <row r="594" spans="3:4">
      <c r="C594" s="1"/>
      <c r="D594" s="1"/>
    </row>
    <row r="595" spans="3:4">
      <c r="C595" s="1"/>
      <c r="D595" s="1"/>
    </row>
    <row r="596" spans="3:4">
      <c r="C596" s="1"/>
      <c r="D596" s="1"/>
    </row>
    <row r="597" spans="3:4">
      <c r="C597" s="1"/>
      <c r="D597" s="1"/>
    </row>
    <row r="598" spans="3:4">
      <c r="C598" s="1"/>
      <c r="D598" s="1"/>
    </row>
    <row r="599" spans="3:4">
      <c r="C599" s="1"/>
      <c r="D599" s="1"/>
    </row>
    <row r="600" spans="3:4">
      <c r="C600" s="1"/>
      <c r="D600" s="1"/>
    </row>
    <row r="601" spans="3:4">
      <c r="C601" s="1"/>
      <c r="D601" s="1"/>
    </row>
    <row r="602" spans="3:4">
      <c r="C602" s="1"/>
      <c r="D602" s="1"/>
    </row>
    <row r="603" spans="3:4">
      <c r="C603" s="1"/>
      <c r="D603" s="1"/>
    </row>
    <row r="604" spans="3:4">
      <c r="C604" s="1"/>
      <c r="D604" s="1"/>
    </row>
    <row r="605" spans="3:4">
      <c r="C605" s="1"/>
      <c r="D605" s="1"/>
    </row>
    <row r="606" spans="3:4">
      <c r="C606" s="1"/>
      <c r="D606" s="1"/>
    </row>
    <row r="607" spans="3:4">
      <c r="C607" s="1"/>
      <c r="D607" s="1"/>
    </row>
    <row r="608" spans="3:4">
      <c r="C608" s="1"/>
      <c r="D608" s="1"/>
    </row>
    <row r="609" spans="3:4">
      <c r="C609" s="1"/>
      <c r="D609" s="1"/>
    </row>
    <row r="610" spans="3:4">
      <c r="C610" s="1"/>
      <c r="D610" s="1"/>
    </row>
    <row r="611" spans="3:4">
      <c r="C611" s="1"/>
      <c r="D611" s="1"/>
    </row>
    <row r="612" spans="3:4">
      <c r="C612" s="1"/>
      <c r="D612" s="1"/>
    </row>
    <row r="613" spans="3:4">
      <c r="C613" s="1"/>
      <c r="D613" s="1"/>
    </row>
    <row r="614" spans="3:4">
      <c r="C614" s="1"/>
      <c r="D614" s="1"/>
    </row>
    <row r="615" spans="3:4">
      <c r="C615" s="1"/>
      <c r="D615" s="1"/>
    </row>
    <row r="616" spans="3:4">
      <c r="C616" s="1"/>
      <c r="D616" s="1"/>
    </row>
    <row r="617" spans="3:4">
      <c r="C617" s="1"/>
      <c r="D617" s="1"/>
    </row>
    <row r="618" spans="3:4">
      <c r="C618" s="1"/>
      <c r="D618" s="1"/>
    </row>
    <row r="619" spans="3:4">
      <c r="C619" s="1"/>
      <c r="D619" s="1"/>
    </row>
    <row r="620" spans="3:4">
      <c r="C620" s="1"/>
      <c r="D620" s="1"/>
    </row>
    <row r="621" spans="3:4">
      <c r="C621" s="1"/>
      <c r="D621" s="1"/>
    </row>
    <row r="622" spans="3:4">
      <c r="C622" s="1"/>
      <c r="D622" s="1"/>
    </row>
    <row r="623" spans="3:4">
      <c r="C623" s="1"/>
      <c r="D623" s="1"/>
    </row>
    <row r="624" spans="3:4">
      <c r="C624" s="1"/>
      <c r="D624" s="1"/>
    </row>
    <row r="625" spans="3:4">
      <c r="C625" s="1"/>
      <c r="D625" s="1"/>
    </row>
    <row r="626" spans="3:4">
      <c r="C626" s="1"/>
      <c r="D626" s="1"/>
    </row>
    <row r="627" spans="3:4">
      <c r="C627" s="1"/>
      <c r="D627" s="1"/>
    </row>
    <row r="628" spans="3:4">
      <c r="C628" s="1"/>
      <c r="D628" s="1"/>
    </row>
    <row r="629" spans="3:4">
      <c r="C629" s="1"/>
      <c r="D629" s="1"/>
    </row>
    <row r="630" spans="3:4">
      <c r="C630" s="1"/>
      <c r="D630" s="1"/>
    </row>
    <row r="631" spans="3:4">
      <c r="C631" s="1"/>
      <c r="D631" s="1"/>
    </row>
    <row r="632" spans="3:4">
      <c r="C632" s="1"/>
      <c r="D632" s="1"/>
    </row>
    <row r="633" spans="3:4">
      <c r="C633" s="1"/>
      <c r="D633" s="1"/>
    </row>
    <row r="634" spans="3:4">
      <c r="C634" s="1"/>
      <c r="D634" s="1"/>
    </row>
    <row r="635" spans="3:4">
      <c r="C635" s="1"/>
      <c r="D635" s="1"/>
    </row>
    <row r="636" spans="3:4">
      <c r="C636" s="1"/>
      <c r="D636" s="1"/>
    </row>
    <row r="637" spans="3:4">
      <c r="C637" s="1"/>
      <c r="D637" s="1"/>
    </row>
    <row r="638" spans="3:4">
      <c r="C638" s="1"/>
      <c r="D638" s="1"/>
    </row>
    <row r="639" spans="3:4">
      <c r="C639" s="1"/>
      <c r="D639" s="1"/>
    </row>
    <row r="640" spans="3:4">
      <c r="C640" s="1"/>
      <c r="D640" s="1"/>
    </row>
    <row r="641" spans="3:4">
      <c r="C641" s="1"/>
      <c r="D641" s="1"/>
    </row>
    <row r="642" spans="3:4">
      <c r="C642" s="1"/>
      <c r="D642" s="1"/>
    </row>
    <row r="643" spans="3:4">
      <c r="C643" s="1"/>
      <c r="D643" s="1"/>
    </row>
    <row r="644" spans="3:4">
      <c r="C644" s="1"/>
      <c r="D644" s="1"/>
    </row>
    <row r="645" spans="3:4">
      <c r="C645" s="1"/>
      <c r="D645" s="1"/>
    </row>
    <row r="646" spans="3:4">
      <c r="C646" s="1"/>
      <c r="D646" s="1"/>
    </row>
    <row r="647" spans="3:4">
      <c r="C647" s="1"/>
      <c r="D647" s="1"/>
    </row>
    <row r="648" spans="3:4">
      <c r="C648" s="1"/>
      <c r="D648" s="1"/>
    </row>
    <row r="649" spans="3:4">
      <c r="C649" s="1"/>
      <c r="D649" s="1"/>
    </row>
    <row r="650" spans="3:4">
      <c r="C650" s="1"/>
      <c r="D650" s="1"/>
    </row>
    <row r="651" spans="3:4">
      <c r="C651" s="1"/>
      <c r="D651" s="1"/>
    </row>
    <row r="652" spans="3:4">
      <c r="C652" s="1"/>
      <c r="D652" s="1"/>
    </row>
    <row r="653" spans="3:4">
      <c r="C653" s="1"/>
      <c r="D653" s="1"/>
    </row>
    <row r="654" spans="3:4">
      <c r="C654" s="1"/>
      <c r="D654" s="1"/>
    </row>
    <row r="655" spans="3:4">
      <c r="C655" s="1"/>
      <c r="D655" s="1"/>
    </row>
    <row r="656" spans="3:4">
      <c r="C656" s="1"/>
      <c r="D656" s="1"/>
    </row>
    <row r="657" spans="3:4">
      <c r="C657" s="1"/>
      <c r="D657" s="1"/>
    </row>
    <row r="658" spans="3:4">
      <c r="C658" s="1"/>
      <c r="D658" s="1"/>
    </row>
    <row r="659" spans="3:4">
      <c r="C659" s="1"/>
      <c r="D659" s="1"/>
    </row>
    <row r="660" spans="3:4">
      <c r="C660" s="1"/>
      <c r="D660" s="1"/>
    </row>
    <row r="661" spans="3:4">
      <c r="C661" s="1"/>
      <c r="D661" s="1"/>
    </row>
    <row r="662" spans="3:4">
      <c r="C662" s="1"/>
      <c r="D662" s="1"/>
    </row>
    <row r="663" spans="3:4">
      <c r="C663" s="1"/>
      <c r="D663" s="1"/>
    </row>
    <row r="664" spans="3:4">
      <c r="C664" s="1"/>
      <c r="D664" s="1"/>
    </row>
    <row r="665" spans="3:4">
      <c r="C665" s="1"/>
      <c r="D665" s="1"/>
    </row>
    <row r="666" spans="3:4">
      <c r="C666" s="1"/>
      <c r="D666" s="1"/>
    </row>
    <row r="667" spans="3:4">
      <c r="C667" s="1"/>
      <c r="D667" s="1"/>
    </row>
    <row r="668" spans="3:4">
      <c r="C668" s="1"/>
      <c r="D668" s="1"/>
    </row>
    <row r="669" spans="3:4">
      <c r="C669" s="1"/>
      <c r="D669" s="1"/>
    </row>
    <row r="670" spans="3:4">
      <c r="C670" s="1"/>
      <c r="D670" s="1"/>
    </row>
    <row r="671" spans="3:4">
      <c r="C671" s="1"/>
      <c r="D671" s="1"/>
    </row>
    <row r="672" spans="3:4">
      <c r="C672" s="1"/>
      <c r="D672" s="1"/>
    </row>
    <row r="673" spans="3:4">
      <c r="C673" s="1"/>
      <c r="D673" s="1"/>
    </row>
    <row r="674" spans="3:4">
      <c r="C674" s="1"/>
      <c r="D674" s="1"/>
    </row>
    <row r="675" spans="3:4">
      <c r="C675" s="1"/>
      <c r="D675" s="1"/>
    </row>
    <row r="676" spans="3:4">
      <c r="C676" s="1"/>
      <c r="D676" s="1"/>
    </row>
    <row r="677" spans="3:4">
      <c r="C677" s="1"/>
      <c r="D677" s="1"/>
    </row>
    <row r="678" spans="3:4">
      <c r="C678" s="1"/>
      <c r="D678" s="1"/>
    </row>
    <row r="679" spans="3:4">
      <c r="C679" s="1"/>
      <c r="D679" s="1"/>
    </row>
    <row r="680" spans="3:4">
      <c r="C680" s="1"/>
      <c r="D680" s="1"/>
    </row>
    <row r="681" spans="3:4">
      <c r="C681" s="1"/>
      <c r="D681" s="1"/>
    </row>
    <row r="682" spans="3:4">
      <c r="C682" s="1"/>
      <c r="D682" s="1"/>
    </row>
    <row r="683" spans="3:4">
      <c r="C683" s="1"/>
      <c r="D683" s="1"/>
    </row>
    <row r="684" spans="3:4">
      <c r="C684" s="1"/>
      <c r="D684" s="1"/>
    </row>
    <row r="685" spans="3:4">
      <c r="C685" s="1"/>
      <c r="D685" s="1"/>
    </row>
    <row r="686" spans="3:4">
      <c r="C686" s="1"/>
      <c r="D686" s="1"/>
    </row>
    <row r="687" spans="3:4">
      <c r="C687" s="1"/>
      <c r="D687" s="1"/>
    </row>
    <row r="688" spans="3:4">
      <c r="C688" s="1"/>
      <c r="D688" s="1"/>
    </row>
    <row r="689" spans="3:4">
      <c r="C689" s="1"/>
      <c r="D689" s="1"/>
    </row>
    <row r="690" spans="3:4">
      <c r="C690" s="1"/>
      <c r="D690" s="1"/>
    </row>
    <row r="691" spans="3:4">
      <c r="C691" s="1"/>
      <c r="D691" s="1"/>
    </row>
    <row r="692" spans="3:4">
      <c r="C692" s="1"/>
      <c r="D692" s="1"/>
    </row>
    <row r="693" spans="3:4">
      <c r="C693" s="1"/>
      <c r="D693" s="1"/>
    </row>
    <row r="694" spans="3:4">
      <c r="C694" s="1"/>
      <c r="D694" s="1"/>
    </row>
    <row r="695" spans="3:4">
      <c r="C695" s="1"/>
      <c r="D695" s="1"/>
    </row>
    <row r="696" spans="3:4">
      <c r="C696" s="1"/>
      <c r="D696" s="1"/>
    </row>
    <row r="697" spans="3:4">
      <c r="C697" s="1"/>
      <c r="D697" s="1"/>
    </row>
    <row r="698" spans="3:4">
      <c r="C698" s="1"/>
      <c r="D698" s="1"/>
    </row>
    <row r="699" spans="3:4">
      <c r="C699" s="1"/>
      <c r="D699" s="1"/>
    </row>
    <row r="700" spans="3:4">
      <c r="C700" s="1"/>
      <c r="D700" s="1"/>
    </row>
    <row r="701" spans="3:4">
      <c r="C701" s="1"/>
      <c r="D701" s="1"/>
    </row>
    <row r="702" spans="3:4">
      <c r="C702" s="1"/>
      <c r="D702" s="1"/>
    </row>
    <row r="703" spans="3:4">
      <c r="C703" s="1"/>
      <c r="D703" s="1"/>
    </row>
    <row r="704" spans="3:4">
      <c r="C704" s="1"/>
      <c r="D704" s="1"/>
    </row>
    <row r="705" spans="3:4">
      <c r="C705" s="1"/>
      <c r="D705" s="1"/>
    </row>
    <row r="706" spans="3:4">
      <c r="C706" s="1"/>
      <c r="D706" s="1"/>
    </row>
    <row r="707" spans="3:4">
      <c r="C707" s="1"/>
      <c r="D707" s="1"/>
    </row>
    <row r="708" spans="3:4">
      <c r="C708" s="1"/>
      <c r="D708" s="1"/>
    </row>
    <row r="709" spans="3:4">
      <c r="C709" s="1"/>
      <c r="D709" s="1"/>
    </row>
    <row r="710" spans="3:4">
      <c r="C710" s="1"/>
      <c r="D710" s="1"/>
    </row>
    <row r="711" spans="3:4">
      <c r="C711" s="1"/>
      <c r="D711" s="1"/>
    </row>
    <row r="712" spans="3:4">
      <c r="C712" s="1"/>
      <c r="D712" s="1"/>
    </row>
    <row r="713" spans="3:4">
      <c r="C713" s="1"/>
      <c r="D713" s="1"/>
    </row>
    <row r="714" spans="3:4">
      <c r="C714" s="1"/>
      <c r="D714" s="1"/>
    </row>
    <row r="715" spans="3:4">
      <c r="C715" s="1"/>
      <c r="D715" s="1"/>
    </row>
    <row r="716" spans="3:4">
      <c r="C716" s="1"/>
      <c r="D716" s="1"/>
    </row>
    <row r="717" spans="3:4">
      <c r="C717" s="1"/>
      <c r="D717" s="1"/>
    </row>
    <row r="718" spans="3:4">
      <c r="C718" s="1"/>
      <c r="D718" s="1"/>
    </row>
    <row r="719" spans="3:4">
      <c r="C719" s="1"/>
      <c r="D719" s="1"/>
    </row>
    <row r="720" spans="3:4">
      <c r="C720" s="1"/>
      <c r="D720" s="1"/>
    </row>
    <row r="721" spans="3:4">
      <c r="C721" s="1"/>
      <c r="D721" s="1"/>
    </row>
    <row r="722" spans="3:4">
      <c r="C722" s="1"/>
      <c r="D722" s="1"/>
    </row>
    <row r="723" spans="3:4">
      <c r="C723" s="1"/>
      <c r="D723" s="1"/>
    </row>
    <row r="724" spans="3:4">
      <c r="C724" s="1"/>
      <c r="D724" s="1"/>
    </row>
    <row r="725" spans="3:4">
      <c r="C725" s="1"/>
      <c r="D725" s="1"/>
    </row>
    <row r="726" spans="3:4">
      <c r="C726" s="1"/>
      <c r="D726" s="1"/>
    </row>
    <row r="727" spans="3:4">
      <c r="C727" s="1"/>
      <c r="D727" s="1"/>
    </row>
    <row r="728" spans="3:4">
      <c r="C728" s="1"/>
      <c r="D728" s="1"/>
    </row>
    <row r="729" spans="3:4">
      <c r="C729" s="1"/>
      <c r="D729" s="1"/>
    </row>
    <row r="730" spans="3:4">
      <c r="C730" s="1"/>
      <c r="D730" s="1"/>
    </row>
    <row r="731" spans="3:4">
      <c r="C731" s="1"/>
      <c r="D731" s="1"/>
    </row>
    <row r="732" spans="3:4">
      <c r="C732" s="1"/>
      <c r="D732" s="1"/>
    </row>
    <row r="733" spans="3:4">
      <c r="C733" s="1"/>
      <c r="D733" s="1"/>
    </row>
    <row r="734" spans="3:4">
      <c r="C734" s="1"/>
      <c r="D734" s="1"/>
    </row>
    <row r="735" spans="3:4">
      <c r="C735" s="1"/>
      <c r="D735" s="1"/>
    </row>
    <row r="736" spans="3:4">
      <c r="C736" s="1"/>
      <c r="D736" s="1"/>
    </row>
    <row r="737" spans="3:4">
      <c r="C737" s="1"/>
      <c r="D737" s="1"/>
    </row>
    <row r="738" spans="3:4">
      <c r="C738" s="1"/>
      <c r="D738" s="1"/>
    </row>
    <row r="739" spans="3:4">
      <c r="C739" s="1"/>
      <c r="D739" s="1"/>
    </row>
    <row r="740" spans="3:4">
      <c r="C740" s="1"/>
      <c r="D740" s="1"/>
    </row>
    <row r="741" spans="3:4">
      <c r="C741" s="1"/>
      <c r="D741" s="1"/>
    </row>
    <row r="742" spans="3:4">
      <c r="C742" s="1"/>
      <c r="D742" s="1"/>
    </row>
    <row r="743" spans="3:4">
      <c r="C743" s="1"/>
      <c r="D743" s="1"/>
    </row>
    <row r="744" spans="3:4">
      <c r="C744" s="1"/>
      <c r="D744" s="1"/>
    </row>
    <row r="745" spans="3:4">
      <c r="C745" s="1"/>
      <c r="D745" s="1"/>
    </row>
    <row r="746" spans="3:4">
      <c r="C746" s="1"/>
      <c r="D746" s="1"/>
    </row>
    <row r="747" spans="3:4">
      <c r="C747" s="1"/>
      <c r="D747" s="1"/>
    </row>
    <row r="748" spans="3:4">
      <c r="C748" s="1"/>
      <c r="D748" s="1"/>
    </row>
    <row r="749" spans="3:4">
      <c r="C749" s="1"/>
      <c r="D749" s="1"/>
    </row>
    <row r="750" spans="3:4">
      <c r="C750" s="1"/>
      <c r="D750" s="1"/>
    </row>
    <row r="751" spans="3:4">
      <c r="C751" s="1"/>
      <c r="D751" s="1"/>
    </row>
    <row r="752" spans="3:4">
      <c r="C752" s="1"/>
      <c r="D752" s="1"/>
    </row>
    <row r="753" spans="3:4">
      <c r="C753" s="1"/>
      <c r="D753" s="1"/>
    </row>
    <row r="754" spans="3:4">
      <c r="C754" s="1"/>
      <c r="D754" s="1"/>
    </row>
    <row r="755" spans="3:4">
      <c r="C755" s="1"/>
      <c r="D755" s="1"/>
    </row>
    <row r="756" spans="3:4">
      <c r="C756" s="1"/>
      <c r="D756" s="1"/>
    </row>
    <row r="757" spans="3:4">
      <c r="C757" s="1"/>
      <c r="D757" s="1"/>
    </row>
    <row r="758" spans="3:4">
      <c r="C758" s="1"/>
      <c r="D758" s="1"/>
    </row>
    <row r="759" spans="3:4">
      <c r="C759" s="1"/>
      <c r="D759" s="1"/>
    </row>
    <row r="760" spans="3:4">
      <c r="C760" s="1"/>
      <c r="D760" s="1"/>
    </row>
    <row r="761" spans="3:4">
      <c r="C761" s="1"/>
      <c r="D761" s="1"/>
    </row>
    <row r="762" spans="3:4">
      <c r="C762" s="1"/>
      <c r="D762" s="1"/>
    </row>
    <row r="763" spans="3:4">
      <c r="C763" s="1"/>
      <c r="D763" s="1"/>
    </row>
    <row r="764" spans="3:4">
      <c r="C764" s="1"/>
      <c r="D764" s="1"/>
    </row>
    <row r="765" spans="3:4">
      <c r="C765" s="1"/>
      <c r="D765" s="1"/>
    </row>
    <row r="766" spans="3:4">
      <c r="C766" s="1"/>
      <c r="D766" s="1"/>
    </row>
    <row r="767" spans="3:4">
      <c r="C767" s="1"/>
      <c r="D767" s="1"/>
    </row>
    <row r="768" spans="3:4">
      <c r="C768" s="1"/>
      <c r="D768" s="1"/>
    </row>
    <row r="769" spans="3:4">
      <c r="C769" s="1"/>
      <c r="D769" s="1"/>
    </row>
    <row r="770" spans="3:4">
      <c r="C770" s="1"/>
      <c r="D770" s="1"/>
    </row>
    <row r="771" spans="3:4">
      <c r="C771" s="1"/>
      <c r="D771" s="1"/>
    </row>
    <row r="772" spans="3:4">
      <c r="C772" s="1"/>
      <c r="D772" s="1"/>
    </row>
    <row r="773" spans="3:4">
      <c r="C773" s="1"/>
      <c r="D773" s="1"/>
    </row>
    <row r="774" spans="3:4">
      <c r="C774" s="1"/>
      <c r="D774" s="1"/>
    </row>
    <row r="775" spans="3:4">
      <c r="C775" s="1"/>
      <c r="D775" s="1"/>
    </row>
    <row r="776" spans="3:4">
      <c r="C776" s="1"/>
      <c r="D776" s="1"/>
    </row>
    <row r="777" spans="3:4">
      <c r="C777" s="1"/>
      <c r="D777" s="1"/>
    </row>
    <row r="778" spans="3:4">
      <c r="C778" s="1"/>
      <c r="D778" s="1"/>
    </row>
    <row r="779" spans="3:4">
      <c r="C779" s="1"/>
      <c r="D779" s="1"/>
    </row>
    <row r="780" spans="3:4">
      <c r="C780" s="1"/>
      <c r="D780" s="1"/>
    </row>
    <row r="781" spans="3:4">
      <c r="C781" s="1"/>
      <c r="D781" s="1"/>
    </row>
    <row r="782" spans="3:4">
      <c r="C782" s="1"/>
      <c r="D782" s="1"/>
    </row>
    <row r="783" spans="3:4">
      <c r="C783" s="1"/>
      <c r="D783" s="1"/>
    </row>
    <row r="784" spans="3:4">
      <c r="C784" s="1"/>
      <c r="D784" s="1"/>
    </row>
    <row r="785" spans="3:4">
      <c r="C785" s="1"/>
      <c r="D785" s="1"/>
    </row>
    <row r="786" spans="3:4">
      <c r="C786" s="1"/>
      <c r="D786" s="1"/>
    </row>
    <row r="787" spans="3:4">
      <c r="C787" s="1"/>
      <c r="D787" s="1"/>
    </row>
    <row r="788" spans="3:4">
      <c r="C788" s="1"/>
      <c r="D788" s="1"/>
    </row>
    <row r="789" spans="3:4">
      <c r="C789" s="1"/>
      <c r="D789" s="1"/>
    </row>
    <row r="790" spans="3:4">
      <c r="C790" s="1"/>
      <c r="D790" s="1"/>
    </row>
    <row r="791" spans="3:4">
      <c r="C791" s="1"/>
      <c r="D791" s="1"/>
    </row>
    <row r="792" spans="3:4">
      <c r="C792" s="1"/>
      <c r="D792" s="1"/>
    </row>
    <row r="793" spans="3:4">
      <c r="C793" s="1"/>
      <c r="D793" s="1"/>
    </row>
    <row r="794" spans="3:4">
      <c r="C794" s="1"/>
      <c r="D794" s="1"/>
    </row>
    <row r="795" spans="3:4">
      <c r="C795" s="1"/>
      <c r="D795" s="1"/>
    </row>
    <row r="796" spans="3:4">
      <c r="C796" s="1"/>
      <c r="D796" s="1"/>
    </row>
    <row r="797" spans="3:4">
      <c r="C797" s="1"/>
      <c r="D797" s="1"/>
    </row>
    <row r="798" spans="3:4">
      <c r="C798" s="1"/>
      <c r="D798" s="1"/>
    </row>
    <row r="799" spans="3:4">
      <c r="C799" s="1"/>
      <c r="D799" s="1"/>
    </row>
    <row r="800" spans="3:4">
      <c r="C800" s="1"/>
      <c r="D800" s="1"/>
    </row>
    <row r="801" spans="3:4">
      <c r="C801" s="1"/>
      <c r="D801" s="1"/>
    </row>
    <row r="802" spans="3:4">
      <c r="C802" s="1"/>
      <c r="D802" s="1"/>
    </row>
    <row r="803" spans="3:4">
      <c r="C803" s="1"/>
      <c r="D803" s="1"/>
    </row>
    <row r="804" spans="3:4">
      <c r="C804" s="1"/>
      <c r="D804" s="1"/>
    </row>
    <row r="805" spans="3:4">
      <c r="C805" s="1"/>
      <c r="D805" s="1"/>
    </row>
    <row r="806" spans="3:4">
      <c r="C806" s="1"/>
      <c r="D806" s="1"/>
    </row>
    <row r="807" spans="3:4">
      <c r="C807" s="1"/>
      <c r="D807" s="1"/>
    </row>
    <row r="808" spans="3:4">
      <c r="C808" s="1"/>
      <c r="D808" s="1"/>
    </row>
    <row r="809" spans="3:4">
      <c r="C809" s="1"/>
      <c r="D809" s="1"/>
    </row>
    <row r="810" spans="3:4">
      <c r="C810" s="1"/>
      <c r="D810" s="1"/>
    </row>
    <row r="811" spans="3:4">
      <c r="C811" s="1"/>
      <c r="D811" s="1"/>
    </row>
    <row r="812" spans="3:4">
      <c r="C812" s="1"/>
      <c r="D812" s="1"/>
    </row>
    <row r="813" spans="3:4">
      <c r="C813" s="1"/>
      <c r="D813" s="1"/>
    </row>
    <row r="814" spans="3:4">
      <c r="C814" s="1"/>
      <c r="D814" s="1"/>
    </row>
    <row r="815" spans="3:4">
      <c r="C815" s="1"/>
      <c r="D815" s="1"/>
    </row>
    <row r="816" spans="3:4">
      <c r="C816" s="1"/>
      <c r="D816" s="1"/>
    </row>
    <row r="817" spans="3:4">
      <c r="C817" s="1"/>
      <c r="D817" s="1"/>
    </row>
    <row r="818" spans="3:4">
      <c r="C818" s="1"/>
      <c r="D818" s="1"/>
    </row>
    <row r="819" spans="3:4">
      <c r="C819" s="1"/>
      <c r="D819" s="1"/>
    </row>
    <row r="820" spans="3:4">
      <c r="C820" s="1"/>
      <c r="D820" s="1"/>
    </row>
    <row r="821" spans="3:4">
      <c r="C821" s="1"/>
      <c r="D821" s="1"/>
    </row>
    <row r="822" spans="3:4">
      <c r="C822" s="1"/>
      <c r="D822" s="1"/>
    </row>
    <row r="823" spans="3:4">
      <c r="C823" s="1"/>
      <c r="D823" s="1"/>
    </row>
    <row r="824" spans="3:4">
      <c r="C824" s="1"/>
      <c r="D824" s="1"/>
    </row>
    <row r="825" spans="3:4">
      <c r="C825" s="1"/>
      <c r="D825" s="1"/>
    </row>
    <row r="826" spans="3:4">
      <c r="C826" s="1"/>
      <c r="D826" s="1"/>
    </row>
    <row r="827" spans="3:4">
      <c r="C827" s="1"/>
      <c r="D827" s="1"/>
    </row>
    <row r="828" spans="3:4">
      <c r="C828" s="1"/>
      <c r="D828" s="1"/>
    </row>
    <row r="829" spans="3:4">
      <c r="C829" s="1"/>
      <c r="D829" s="1"/>
    </row>
    <row r="830" spans="3:4">
      <c r="C830" s="1"/>
      <c r="D830" s="1"/>
    </row>
    <row r="831" spans="3:4">
      <c r="C831" s="1"/>
      <c r="D831" s="1"/>
    </row>
    <row r="832" spans="3:4">
      <c r="C832" s="1"/>
      <c r="D832" s="1"/>
    </row>
    <row r="833" spans="3:4">
      <c r="C833" s="1"/>
      <c r="D833" s="1"/>
    </row>
    <row r="834" spans="3:4">
      <c r="C834" s="1"/>
      <c r="D834" s="1"/>
    </row>
    <row r="835" spans="3:4">
      <c r="C835" s="1"/>
      <c r="D835" s="1"/>
    </row>
    <row r="836" spans="3:4">
      <c r="C836" s="1"/>
      <c r="D836" s="1"/>
    </row>
    <row r="837" spans="3:4">
      <c r="C837" s="1"/>
      <c r="D837" s="1"/>
    </row>
    <row r="838" spans="3:4">
      <c r="C838" s="1"/>
      <c r="D838" s="1"/>
    </row>
    <row r="839" spans="3:4">
      <c r="C839" s="1"/>
      <c r="D839" s="1"/>
    </row>
    <row r="840" spans="3:4">
      <c r="C840" s="1"/>
      <c r="D840" s="1"/>
    </row>
    <row r="841" spans="3:4">
      <c r="C841" s="1"/>
      <c r="D841" s="1"/>
    </row>
    <row r="842" spans="3:4">
      <c r="C842" s="1"/>
      <c r="D842" s="1"/>
    </row>
    <row r="843" spans="3:4">
      <c r="C843" s="1"/>
      <c r="D843" s="1"/>
    </row>
    <row r="844" spans="3:4">
      <c r="C844" s="1"/>
      <c r="D844" s="1"/>
    </row>
    <row r="845" spans="3:4">
      <c r="C845" s="1"/>
      <c r="D845" s="1"/>
    </row>
    <row r="846" spans="3:4">
      <c r="C846" s="1"/>
      <c r="D846" s="1"/>
    </row>
    <row r="847" spans="3:4">
      <c r="C847" s="1"/>
      <c r="D847" s="1"/>
    </row>
    <row r="848" spans="3:4">
      <c r="C848" s="1"/>
      <c r="D848" s="1"/>
    </row>
    <row r="849" spans="3:4">
      <c r="C849" s="1"/>
      <c r="D849" s="1"/>
    </row>
    <row r="850" spans="3:4">
      <c r="C850" s="1"/>
      <c r="D850" s="1"/>
    </row>
    <row r="851" spans="3:4">
      <c r="C851" s="1"/>
      <c r="D851" s="1"/>
    </row>
    <row r="852" spans="3:4">
      <c r="C852" s="1"/>
      <c r="D852" s="1"/>
    </row>
    <row r="853" spans="3:4">
      <c r="C853" s="1"/>
      <c r="D853" s="1"/>
    </row>
    <row r="854" spans="3:4">
      <c r="C854" s="1"/>
      <c r="D854" s="1"/>
    </row>
    <row r="855" spans="3:4">
      <c r="C855" s="1"/>
      <c r="D855" s="1"/>
    </row>
    <row r="856" spans="3:4">
      <c r="C856" s="1"/>
      <c r="D856" s="1"/>
    </row>
    <row r="857" spans="3:4">
      <c r="C857" s="1"/>
      <c r="D857" s="1"/>
    </row>
    <row r="858" spans="3:4">
      <c r="C858" s="1"/>
      <c r="D858" s="1"/>
    </row>
    <row r="859" spans="3:4">
      <c r="C859" s="1"/>
      <c r="D859" s="1"/>
    </row>
    <row r="860" spans="3:4">
      <c r="C860" s="1"/>
      <c r="D860" s="1"/>
    </row>
    <row r="861" spans="3:4">
      <c r="C861" s="1"/>
      <c r="D861" s="1"/>
    </row>
    <row r="862" spans="3:4">
      <c r="C862" s="1"/>
      <c r="D862" s="1"/>
    </row>
    <row r="863" spans="3:4">
      <c r="C863" s="1"/>
      <c r="D863" s="1"/>
    </row>
    <row r="864" spans="3:4">
      <c r="C864" s="1"/>
      <c r="D864" s="1"/>
    </row>
    <row r="865" spans="3:4">
      <c r="C865" s="1"/>
      <c r="D865" s="1"/>
    </row>
    <row r="866" spans="3:4">
      <c r="C866" s="1"/>
      <c r="D866" s="1"/>
    </row>
    <row r="867" spans="3:4">
      <c r="C867" s="1"/>
      <c r="D867" s="1"/>
    </row>
    <row r="868" spans="3:4">
      <c r="C868" s="1"/>
      <c r="D868" s="1"/>
    </row>
    <row r="869" spans="3:4">
      <c r="C869" s="1"/>
      <c r="D869" s="1"/>
    </row>
    <row r="870" spans="3:4">
      <c r="C870" s="1"/>
      <c r="D870" s="1"/>
    </row>
    <row r="871" spans="3:4">
      <c r="C871" s="1"/>
      <c r="D871" s="1"/>
    </row>
    <row r="872" spans="3:4">
      <c r="C872" s="1"/>
      <c r="D872" s="1"/>
    </row>
    <row r="873" spans="3:4">
      <c r="C873" s="1"/>
      <c r="D873" s="1"/>
    </row>
    <row r="874" spans="3:4">
      <c r="C874" s="1"/>
      <c r="D874" s="1"/>
    </row>
    <row r="875" spans="3:4">
      <c r="C875" s="1"/>
      <c r="D875" s="1"/>
    </row>
    <row r="876" spans="3:4">
      <c r="C876" s="1"/>
      <c r="D876" s="1"/>
    </row>
    <row r="877" spans="3:4">
      <c r="C877" s="1"/>
      <c r="D877" s="1"/>
    </row>
    <row r="878" spans="3:4">
      <c r="C878" s="1"/>
      <c r="D878" s="1"/>
    </row>
  </sheetData>
  <sheetProtection sheet="1" objects="1" scenarios="1"/>
  <mergeCells count="3">
    <mergeCell ref="B6:R6"/>
    <mergeCell ref="B7:R7"/>
    <mergeCell ref="B14:D14"/>
  </mergeCells>
  <phoneticPr fontId="3" type="noConversion"/>
  <dataValidations count="1">
    <dataValidation allowBlank="1" showInputMessage="1" showErrorMessage="1" sqref="N10:Q10 N9 N1:N7 N32:N1048576 O1:Q9 O11:Q1048576 C32:I1048576 J1:M1048576 E1:I30 C12:D13 D1:D11 A1:B1048576 C5:C11 C15:D29 R1:XFD1048576" xr:uid="{00000000-0002-0000-0200-000000000000}"/>
  </dataValidations>
  <pageMargins left="0" right="0" top="0.5" bottom="0.5" header="0" footer="0.25"/>
  <pageSetup paperSize="9" scale="88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">
    <tabColor rgb="FF7030A0"/>
  </sheetPr>
  <dimension ref="B1:P463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49.42578125" style="2" bestFit="1" customWidth="1"/>
    <col min="4" max="4" width="5.28515625" style="2" bestFit="1" customWidth="1"/>
    <col min="5" max="5" width="4.5703125" style="1" bestFit="1" customWidth="1"/>
    <col min="6" max="6" width="4.85546875" style="1" bestFit="1" customWidth="1"/>
    <col min="7" max="7" width="7.140625" style="1" bestFit="1" customWidth="1"/>
    <col min="8" max="8" width="5.140625" style="1" bestFit="1" customWidth="1"/>
    <col min="9" max="9" width="5.28515625" style="1" bestFit="1" customWidth="1"/>
    <col min="10" max="10" width="6.7109375" style="1" bestFit="1" customWidth="1"/>
    <col min="11" max="11" width="8.140625" style="1" bestFit="1" customWidth="1"/>
    <col min="12" max="12" width="7" style="1" bestFit="1" customWidth="1"/>
    <col min="13" max="13" width="8" style="1" bestFit="1" customWidth="1"/>
    <col min="14" max="14" width="6.28515625" style="1" bestFit="1" customWidth="1"/>
    <col min="15" max="15" width="10" style="1" bestFit="1" customWidth="1"/>
    <col min="16" max="16" width="9" style="1" bestFit="1" customWidth="1"/>
    <col min="17" max="16384" width="9.140625" style="1"/>
  </cols>
  <sheetData>
    <row r="1" spans="2:16">
      <c r="B1" s="46" t="s">
        <v>125</v>
      </c>
      <c r="C1" s="67" t="s" vm="1">
        <v>203</v>
      </c>
    </row>
    <row r="2" spans="2:16">
      <c r="B2" s="46" t="s">
        <v>124</v>
      </c>
      <c r="C2" s="67" t="s">
        <v>204</v>
      </c>
    </row>
    <row r="3" spans="2:16">
      <c r="B3" s="46" t="s">
        <v>126</v>
      </c>
      <c r="C3" s="67" t="s">
        <v>205</v>
      </c>
    </row>
    <row r="4" spans="2:16">
      <c r="B4" s="46" t="s">
        <v>127</v>
      </c>
      <c r="C4" s="67">
        <v>2142</v>
      </c>
    </row>
    <row r="6" spans="2:16" ht="26.25" customHeight="1">
      <c r="B6" s="138" t="s">
        <v>165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40"/>
    </row>
    <row r="7" spans="2:16" s="3" customFormat="1" ht="78.75">
      <c r="B7" s="21" t="s">
        <v>96</v>
      </c>
      <c r="C7" s="29" t="s">
        <v>35</v>
      </c>
      <c r="D7" s="29" t="s">
        <v>49</v>
      </c>
      <c r="E7" s="29" t="s">
        <v>14</v>
      </c>
      <c r="F7" s="29" t="s">
        <v>50</v>
      </c>
      <c r="G7" s="29" t="s">
        <v>84</v>
      </c>
      <c r="H7" s="29" t="s">
        <v>17</v>
      </c>
      <c r="I7" s="29" t="s">
        <v>83</v>
      </c>
      <c r="J7" s="29" t="s">
        <v>16</v>
      </c>
      <c r="K7" s="29" t="s">
        <v>160</v>
      </c>
      <c r="L7" s="29" t="s">
        <v>181</v>
      </c>
      <c r="M7" s="29" t="s">
        <v>161</v>
      </c>
      <c r="N7" s="29" t="s">
        <v>45</v>
      </c>
      <c r="O7" s="29" t="s">
        <v>128</v>
      </c>
      <c r="P7" s="30" t="s">
        <v>130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188</v>
      </c>
      <c r="M8" s="31" t="s">
        <v>184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11" t="s">
        <v>1953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112">
        <v>0</v>
      </c>
      <c r="N10" s="68"/>
      <c r="O10" s="113">
        <v>0</v>
      </c>
      <c r="P10" s="113">
        <v>0</v>
      </c>
    </row>
    <row r="11" spans="2:16" ht="20.25" customHeight="1">
      <c r="B11" s="115" t="s">
        <v>196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2:16">
      <c r="B12" s="115" t="s">
        <v>92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2:16">
      <c r="B13" s="115" t="s">
        <v>187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2:16"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2:16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2:16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2:16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2:16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2:16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2:16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2:16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2:16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2:16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2:16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2:16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2:16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2:16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2:16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2:16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2:16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2:16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2:16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</row>
    <row r="33" spans="2:16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2:16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</row>
    <row r="35" spans="2:16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2:16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</row>
    <row r="37" spans="2:16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</row>
    <row r="38" spans="2:16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</row>
    <row r="39" spans="2:16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</row>
    <row r="40" spans="2:16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</row>
    <row r="41" spans="2:16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</row>
    <row r="42" spans="2:16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</row>
    <row r="43" spans="2:16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</row>
    <row r="44" spans="2:16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</row>
    <row r="45" spans="2:16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</row>
    <row r="46" spans="2:16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</row>
    <row r="47" spans="2:16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</row>
    <row r="48" spans="2:16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</row>
    <row r="49" spans="2:16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</row>
    <row r="50" spans="2:16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</row>
    <row r="51" spans="2:16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</row>
    <row r="52" spans="2:16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</row>
    <row r="53" spans="2:16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</row>
    <row r="54" spans="2:16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</row>
    <row r="55" spans="2:16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</row>
    <row r="56" spans="2:16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</row>
    <row r="57" spans="2:16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</row>
    <row r="58" spans="2:16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</row>
    <row r="59" spans="2:16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</row>
    <row r="60" spans="2:16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</row>
    <row r="61" spans="2:16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</row>
    <row r="62" spans="2:16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</row>
    <row r="63" spans="2:16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</row>
    <row r="64" spans="2:16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</row>
    <row r="65" spans="2:16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</row>
    <row r="66" spans="2:16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</row>
    <row r="67" spans="2:16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</row>
    <row r="68" spans="2:16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</row>
    <row r="69" spans="2:16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</row>
    <row r="70" spans="2:16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2:16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2:16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2:16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2:16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2:16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2:16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2:16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2:16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2:16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2:16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2:16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2:16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2:16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</row>
    <row r="84" spans="2:16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2:16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2:16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2:16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2:16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2:16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2:16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</row>
    <row r="91" spans="2:16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2:16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2:16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2:16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2:16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2:16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2:16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2:16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2:16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2:16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2:16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2:16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2:16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2:16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2:16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</row>
    <row r="106" spans="2:16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</row>
    <row r="107" spans="2:16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</row>
    <row r="108" spans="2:16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</row>
    <row r="109" spans="2:16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</row>
    <row r="110" spans="2:16">
      <c r="B110" s="101"/>
      <c r="C110" s="101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</row>
    <row r="111" spans="2:16">
      <c r="B111" s="101"/>
      <c r="C111" s="101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</row>
    <row r="112" spans="2:16">
      <c r="B112" s="101"/>
      <c r="C112" s="101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</row>
    <row r="113" spans="2:16">
      <c r="B113" s="101"/>
      <c r="C113" s="101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</row>
    <row r="114" spans="2:16">
      <c r="B114" s="101"/>
      <c r="C114" s="101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</row>
    <row r="115" spans="2:16">
      <c r="B115" s="101"/>
      <c r="C115" s="101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</row>
    <row r="116" spans="2:16">
      <c r="B116" s="101"/>
      <c r="C116" s="101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</row>
    <row r="117" spans="2:16">
      <c r="B117" s="101"/>
      <c r="C117" s="101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</row>
    <row r="118" spans="2:16">
      <c r="B118" s="101"/>
      <c r="C118" s="101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</row>
    <row r="119" spans="2:16">
      <c r="B119" s="101"/>
      <c r="C119" s="101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</row>
    <row r="120" spans="2:16">
      <c r="B120" s="101"/>
      <c r="C120" s="101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</row>
    <row r="121" spans="2:16">
      <c r="B121" s="101"/>
      <c r="C121" s="101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</row>
    <row r="122" spans="2:16">
      <c r="B122" s="101"/>
      <c r="C122" s="101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</row>
    <row r="123" spans="2:16">
      <c r="B123" s="101"/>
      <c r="C123" s="101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</row>
    <row r="124" spans="2:16">
      <c r="B124" s="101"/>
      <c r="C124" s="101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</row>
    <row r="125" spans="2:16">
      <c r="B125" s="101"/>
      <c r="C125" s="101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</row>
    <row r="126" spans="2:16">
      <c r="B126" s="101"/>
      <c r="C126" s="101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</row>
    <row r="127" spans="2:16">
      <c r="B127" s="101"/>
      <c r="C127" s="101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</row>
    <row r="128" spans="2:16">
      <c r="B128" s="101"/>
      <c r="C128" s="101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</row>
    <row r="129" spans="2:16">
      <c r="B129" s="101"/>
      <c r="C129" s="101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</row>
    <row r="130" spans="2:16">
      <c r="B130" s="101"/>
      <c r="C130" s="101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</row>
    <row r="131" spans="2:16">
      <c r="B131" s="101"/>
      <c r="C131" s="101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</row>
    <row r="132" spans="2:16">
      <c r="B132" s="101"/>
      <c r="C132" s="101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</row>
    <row r="133" spans="2:16">
      <c r="B133" s="101"/>
      <c r="C133" s="101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</row>
    <row r="134" spans="2:16">
      <c r="B134" s="101"/>
      <c r="C134" s="101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</row>
    <row r="135" spans="2:16">
      <c r="B135" s="101"/>
      <c r="C135" s="101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</row>
    <row r="136" spans="2:16">
      <c r="B136" s="101"/>
      <c r="C136" s="101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</row>
    <row r="137" spans="2:16">
      <c r="B137" s="101"/>
      <c r="C137" s="101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</row>
    <row r="138" spans="2:16">
      <c r="B138" s="101"/>
      <c r="C138" s="101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</row>
    <row r="139" spans="2:16">
      <c r="B139" s="101"/>
      <c r="C139" s="101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</row>
    <row r="140" spans="2:16">
      <c r="B140" s="101"/>
      <c r="C140" s="101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</row>
    <row r="141" spans="2:16">
      <c r="B141" s="101"/>
      <c r="C141" s="101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</row>
    <row r="142" spans="2:16">
      <c r="B142" s="101"/>
      <c r="C142" s="101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</row>
    <row r="143" spans="2:16">
      <c r="B143" s="101"/>
      <c r="C143" s="101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</row>
    <row r="144" spans="2:16">
      <c r="B144" s="101"/>
      <c r="C144" s="101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</row>
    <row r="145" spans="2:16">
      <c r="B145" s="101"/>
      <c r="C145" s="101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</row>
    <row r="146" spans="2:16">
      <c r="B146" s="101"/>
      <c r="C146" s="101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</row>
    <row r="147" spans="2:16">
      <c r="B147" s="101"/>
      <c r="C147" s="101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</row>
    <row r="148" spans="2:16">
      <c r="B148" s="101"/>
      <c r="C148" s="101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</row>
    <row r="149" spans="2:16">
      <c r="B149" s="101"/>
      <c r="C149" s="101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</row>
    <row r="150" spans="2:16">
      <c r="B150" s="101"/>
      <c r="C150" s="101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</row>
    <row r="151" spans="2:16">
      <c r="B151" s="101"/>
      <c r="C151" s="101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</row>
    <row r="152" spans="2:16">
      <c r="B152" s="101"/>
      <c r="C152" s="101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</row>
    <row r="153" spans="2:16">
      <c r="B153" s="101"/>
      <c r="C153" s="101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</row>
    <row r="154" spans="2:16">
      <c r="B154" s="101"/>
      <c r="C154" s="101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</row>
    <row r="155" spans="2:16">
      <c r="B155" s="101"/>
      <c r="C155" s="101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</row>
    <row r="156" spans="2:16">
      <c r="B156" s="101"/>
      <c r="C156" s="101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</row>
    <row r="157" spans="2:16">
      <c r="B157" s="101"/>
      <c r="C157" s="101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</row>
    <row r="158" spans="2:16">
      <c r="B158" s="101"/>
      <c r="C158" s="101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</row>
    <row r="159" spans="2:16">
      <c r="B159" s="101"/>
      <c r="C159" s="101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</row>
    <row r="160" spans="2:16">
      <c r="B160" s="101"/>
      <c r="C160" s="101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</row>
    <row r="161" spans="2:16">
      <c r="B161" s="101"/>
      <c r="C161" s="101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</row>
    <row r="162" spans="2:16">
      <c r="B162" s="101"/>
      <c r="C162" s="101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</row>
    <row r="163" spans="2:16">
      <c r="B163" s="101"/>
      <c r="C163" s="101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</row>
    <row r="164" spans="2:16">
      <c r="B164" s="101"/>
      <c r="C164" s="101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</row>
    <row r="165" spans="2:16">
      <c r="B165" s="101"/>
      <c r="C165" s="101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</row>
    <row r="166" spans="2:16">
      <c r="B166" s="101"/>
      <c r="C166" s="101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</row>
    <row r="167" spans="2:16">
      <c r="B167" s="101"/>
      <c r="C167" s="101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</row>
    <row r="168" spans="2:16">
      <c r="B168" s="101"/>
      <c r="C168" s="101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</row>
    <row r="169" spans="2:16">
      <c r="B169" s="101"/>
      <c r="C169" s="101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</row>
    <row r="170" spans="2:16">
      <c r="B170" s="101"/>
      <c r="C170" s="101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</row>
    <row r="171" spans="2:16">
      <c r="B171" s="101"/>
      <c r="C171" s="101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</row>
    <row r="172" spans="2:16">
      <c r="B172" s="101"/>
      <c r="C172" s="101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</row>
    <row r="173" spans="2:16">
      <c r="B173" s="101"/>
      <c r="C173" s="101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</row>
    <row r="174" spans="2:16">
      <c r="B174" s="101"/>
      <c r="C174" s="101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</row>
    <row r="175" spans="2:16">
      <c r="B175" s="101"/>
      <c r="C175" s="101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</row>
    <row r="176" spans="2:16">
      <c r="B176" s="101"/>
      <c r="C176" s="101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</row>
    <row r="177" spans="2:16">
      <c r="B177" s="101"/>
      <c r="C177" s="101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</row>
    <row r="178" spans="2:16">
      <c r="B178" s="101"/>
      <c r="C178" s="101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</row>
    <row r="179" spans="2:16">
      <c r="B179" s="101"/>
      <c r="C179" s="101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</row>
    <row r="180" spans="2:16">
      <c r="B180" s="101"/>
      <c r="C180" s="101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</row>
    <row r="181" spans="2:16">
      <c r="B181" s="101"/>
      <c r="C181" s="101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</row>
    <row r="182" spans="2:16">
      <c r="B182" s="101"/>
      <c r="C182" s="101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</row>
    <row r="183" spans="2:16">
      <c r="B183" s="101"/>
      <c r="C183" s="101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</row>
    <row r="184" spans="2:16">
      <c r="B184" s="101"/>
      <c r="C184" s="101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</row>
    <row r="185" spans="2:16">
      <c r="B185" s="101"/>
      <c r="C185" s="101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</row>
    <row r="186" spans="2:16">
      <c r="B186" s="101"/>
      <c r="C186" s="101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</row>
    <row r="187" spans="2:16">
      <c r="B187" s="101"/>
      <c r="C187" s="101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</row>
    <row r="188" spans="2:16">
      <c r="B188" s="101"/>
      <c r="C188" s="101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</row>
    <row r="189" spans="2:16">
      <c r="B189" s="101"/>
      <c r="C189" s="101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</row>
    <row r="190" spans="2:16">
      <c r="B190" s="101"/>
      <c r="C190" s="101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</row>
    <row r="191" spans="2:16">
      <c r="B191" s="101"/>
      <c r="C191" s="101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</row>
    <row r="192" spans="2:16">
      <c r="B192" s="101"/>
      <c r="C192" s="101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</row>
    <row r="193" spans="2:16">
      <c r="B193" s="101"/>
      <c r="C193" s="101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</row>
    <row r="194" spans="2:16">
      <c r="B194" s="101"/>
      <c r="C194" s="101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</row>
    <row r="195" spans="2:16">
      <c r="B195" s="101"/>
      <c r="C195" s="101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</row>
    <row r="196" spans="2:16">
      <c r="B196" s="101"/>
      <c r="C196" s="101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</row>
    <row r="197" spans="2:16">
      <c r="B197" s="101"/>
      <c r="C197" s="101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</row>
    <row r="198" spans="2:16">
      <c r="B198" s="101"/>
      <c r="C198" s="101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</row>
    <row r="199" spans="2:16">
      <c r="B199" s="101"/>
      <c r="C199" s="101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</row>
    <row r="200" spans="2:16">
      <c r="B200" s="101"/>
      <c r="C200" s="101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</row>
    <row r="201" spans="2:16">
      <c r="B201" s="101"/>
      <c r="C201" s="101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</row>
    <row r="202" spans="2:16">
      <c r="B202" s="101"/>
      <c r="C202" s="101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</row>
    <row r="203" spans="2:16">
      <c r="B203" s="101"/>
      <c r="C203" s="101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</row>
    <row r="204" spans="2:16">
      <c r="B204" s="101"/>
      <c r="C204" s="101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</row>
    <row r="205" spans="2:16">
      <c r="B205" s="101"/>
      <c r="C205" s="101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</row>
    <row r="206" spans="2:16">
      <c r="B206" s="101"/>
      <c r="C206" s="101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</row>
    <row r="207" spans="2:16">
      <c r="B207" s="101"/>
      <c r="C207" s="101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</row>
    <row r="208" spans="2:16">
      <c r="B208" s="101"/>
      <c r="C208" s="101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</row>
    <row r="209" spans="2:16">
      <c r="B209" s="101"/>
      <c r="C209" s="101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</row>
    <row r="210" spans="2:16">
      <c r="B210" s="101"/>
      <c r="C210" s="101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</row>
    <row r="211" spans="2:16">
      <c r="B211" s="101"/>
      <c r="C211" s="101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</row>
    <row r="212" spans="2:16">
      <c r="B212" s="101"/>
      <c r="C212" s="101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</row>
    <row r="213" spans="2:16">
      <c r="B213" s="101"/>
      <c r="C213" s="101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</row>
    <row r="214" spans="2:16">
      <c r="B214" s="101"/>
      <c r="C214" s="101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</row>
    <row r="215" spans="2:16">
      <c r="B215" s="101"/>
      <c r="C215" s="101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</row>
    <row r="216" spans="2:16">
      <c r="B216" s="101"/>
      <c r="C216" s="101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</row>
    <row r="217" spans="2:16">
      <c r="B217" s="101"/>
      <c r="C217" s="101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</row>
    <row r="218" spans="2:16">
      <c r="B218" s="101"/>
      <c r="C218" s="101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</row>
    <row r="219" spans="2:16">
      <c r="B219" s="101"/>
      <c r="C219" s="101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</row>
    <row r="220" spans="2:16">
      <c r="B220" s="101"/>
      <c r="C220" s="101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</row>
    <row r="221" spans="2:16">
      <c r="B221" s="101"/>
      <c r="C221" s="101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</row>
    <row r="222" spans="2:16">
      <c r="B222" s="101"/>
      <c r="C222" s="101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</row>
    <row r="223" spans="2:16">
      <c r="B223" s="101"/>
      <c r="C223" s="101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</row>
    <row r="224" spans="2:16">
      <c r="B224" s="101"/>
      <c r="C224" s="101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</row>
    <row r="225" spans="2:16">
      <c r="B225" s="101"/>
      <c r="C225" s="101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</row>
    <row r="226" spans="2:16">
      <c r="B226" s="101"/>
      <c r="C226" s="101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</row>
    <row r="227" spans="2:16">
      <c r="B227" s="101"/>
      <c r="C227" s="101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</row>
    <row r="228" spans="2:16">
      <c r="B228" s="101"/>
      <c r="C228" s="101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</row>
    <row r="229" spans="2:16">
      <c r="B229" s="101"/>
      <c r="C229" s="101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</row>
    <row r="230" spans="2:16">
      <c r="B230" s="101"/>
      <c r="C230" s="101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</row>
    <row r="231" spans="2:16">
      <c r="B231" s="101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</row>
    <row r="232" spans="2:16">
      <c r="B232" s="101"/>
      <c r="C232" s="101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</row>
    <row r="233" spans="2:16">
      <c r="B233" s="101"/>
      <c r="C233" s="101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</row>
    <row r="234" spans="2:16">
      <c r="B234" s="101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</row>
    <row r="235" spans="2:16">
      <c r="B235" s="101"/>
      <c r="C235" s="101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</row>
    <row r="236" spans="2:16">
      <c r="B236" s="101"/>
      <c r="C236" s="101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</row>
    <row r="237" spans="2:16">
      <c r="B237" s="101"/>
      <c r="C237" s="101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</row>
    <row r="238" spans="2:16">
      <c r="B238" s="101"/>
      <c r="C238" s="101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</row>
    <row r="239" spans="2:16">
      <c r="B239" s="101"/>
      <c r="C239" s="101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</row>
    <row r="240" spans="2:16">
      <c r="B240" s="101"/>
      <c r="C240" s="101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</row>
    <row r="241" spans="2:16">
      <c r="B241" s="101"/>
      <c r="C241" s="101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</row>
    <row r="242" spans="2:16">
      <c r="B242" s="101"/>
      <c r="C242" s="101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</row>
    <row r="243" spans="2:16">
      <c r="B243" s="101"/>
      <c r="C243" s="101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</row>
    <row r="244" spans="2:16">
      <c r="B244" s="101"/>
      <c r="C244" s="101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</row>
    <row r="245" spans="2:16">
      <c r="B245" s="101"/>
      <c r="C245" s="101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</row>
    <row r="246" spans="2:16">
      <c r="B246" s="101"/>
      <c r="C246" s="101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</row>
    <row r="247" spans="2:16">
      <c r="B247" s="101"/>
      <c r="C247" s="101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</row>
    <row r="248" spans="2:16">
      <c r="B248" s="101"/>
      <c r="C248" s="101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</row>
    <row r="249" spans="2:16">
      <c r="B249" s="101"/>
      <c r="C249" s="101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</row>
    <row r="250" spans="2:16">
      <c r="B250" s="101"/>
      <c r="C250" s="101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</row>
    <row r="251" spans="2:16">
      <c r="B251" s="101"/>
      <c r="C251" s="101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</row>
    <row r="252" spans="2:16">
      <c r="B252" s="101"/>
      <c r="C252" s="101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</row>
    <row r="253" spans="2:16">
      <c r="B253" s="101"/>
      <c r="C253" s="101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</row>
    <row r="254" spans="2:16">
      <c r="B254" s="101"/>
      <c r="C254" s="101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</row>
    <row r="255" spans="2:16">
      <c r="B255" s="101"/>
      <c r="C255" s="101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</row>
    <row r="256" spans="2:16">
      <c r="B256" s="101"/>
      <c r="C256" s="101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</row>
    <row r="257" spans="2:16">
      <c r="B257" s="101"/>
      <c r="C257" s="101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</row>
    <row r="258" spans="2:16">
      <c r="B258" s="101"/>
      <c r="C258" s="101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</row>
    <row r="259" spans="2:16">
      <c r="B259" s="101"/>
      <c r="C259" s="101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</row>
    <row r="260" spans="2:16">
      <c r="B260" s="101"/>
      <c r="C260" s="101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</row>
    <row r="261" spans="2:16">
      <c r="B261" s="101"/>
      <c r="C261" s="101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</row>
    <row r="262" spans="2:16">
      <c r="B262" s="101"/>
      <c r="C262" s="101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</row>
    <row r="263" spans="2:16">
      <c r="B263" s="101"/>
      <c r="C263" s="101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</row>
    <row r="264" spans="2:16">
      <c r="B264" s="101"/>
      <c r="C264" s="101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</row>
    <row r="265" spans="2:16">
      <c r="B265" s="101"/>
      <c r="C265" s="101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</row>
    <row r="266" spans="2:16">
      <c r="B266" s="101"/>
      <c r="C266" s="101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</row>
    <row r="267" spans="2:16">
      <c r="B267" s="101"/>
      <c r="C267" s="101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</row>
    <row r="268" spans="2:16">
      <c r="B268" s="101"/>
      <c r="C268" s="101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</row>
    <row r="269" spans="2:16">
      <c r="B269" s="101"/>
      <c r="C269" s="101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</row>
    <row r="270" spans="2:16">
      <c r="B270" s="101"/>
      <c r="C270" s="101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</row>
    <row r="271" spans="2:16">
      <c r="B271" s="101"/>
      <c r="C271" s="101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</row>
    <row r="272" spans="2:16">
      <c r="B272" s="101"/>
      <c r="C272" s="101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</row>
    <row r="273" spans="2:16">
      <c r="B273" s="101"/>
      <c r="C273" s="101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</row>
    <row r="274" spans="2:16">
      <c r="B274" s="101"/>
      <c r="C274" s="101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</row>
    <row r="275" spans="2:16">
      <c r="B275" s="101"/>
      <c r="C275" s="101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</row>
    <row r="276" spans="2:16">
      <c r="B276" s="101"/>
      <c r="C276" s="101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</row>
    <row r="277" spans="2:16">
      <c r="B277" s="101"/>
      <c r="C277" s="101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</row>
    <row r="278" spans="2:16">
      <c r="B278" s="101"/>
      <c r="C278" s="101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</row>
    <row r="279" spans="2:16">
      <c r="B279" s="101"/>
      <c r="C279" s="101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</row>
    <row r="280" spans="2:16">
      <c r="B280" s="101"/>
      <c r="C280" s="101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</row>
    <row r="281" spans="2:16">
      <c r="B281" s="101"/>
      <c r="C281" s="101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</row>
    <row r="282" spans="2:16">
      <c r="B282" s="101"/>
      <c r="C282" s="101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</row>
    <row r="283" spans="2:16">
      <c r="B283" s="101"/>
      <c r="C283" s="101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</row>
    <row r="284" spans="2:16">
      <c r="B284" s="101"/>
      <c r="C284" s="101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</row>
    <row r="285" spans="2:16">
      <c r="B285" s="101"/>
      <c r="C285" s="101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</row>
    <row r="286" spans="2:16">
      <c r="B286" s="101"/>
      <c r="C286" s="101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</row>
    <row r="287" spans="2:16">
      <c r="B287" s="101"/>
      <c r="C287" s="101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</row>
    <row r="288" spans="2:16">
      <c r="B288" s="101"/>
      <c r="C288" s="101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</row>
    <row r="289" spans="2:16">
      <c r="B289" s="101"/>
      <c r="C289" s="101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</row>
    <row r="290" spans="2:16">
      <c r="B290" s="101"/>
      <c r="C290" s="101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</row>
    <row r="291" spans="2:16">
      <c r="B291" s="101"/>
      <c r="C291" s="101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</row>
    <row r="292" spans="2:16">
      <c r="B292" s="101"/>
      <c r="C292" s="101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</row>
    <row r="293" spans="2:16">
      <c r="B293" s="101"/>
      <c r="C293" s="101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</row>
    <row r="294" spans="2:16">
      <c r="B294" s="101"/>
      <c r="C294" s="101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</row>
    <row r="295" spans="2:16">
      <c r="B295" s="101"/>
      <c r="C295" s="101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</row>
    <row r="296" spans="2:16">
      <c r="B296" s="101"/>
      <c r="C296" s="101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</row>
    <row r="297" spans="2:16">
      <c r="B297" s="101"/>
      <c r="C297" s="101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</row>
    <row r="298" spans="2:16">
      <c r="B298" s="101"/>
      <c r="C298" s="101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</row>
    <row r="299" spans="2:16">
      <c r="B299" s="101"/>
      <c r="C299" s="101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</row>
    <row r="300" spans="2:16">
      <c r="B300" s="101"/>
      <c r="C300" s="101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</row>
    <row r="301" spans="2:16">
      <c r="B301" s="101"/>
      <c r="C301" s="101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</row>
    <row r="302" spans="2:16">
      <c r="B302" s="101"/>
      <c r="C302" s="101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</row>
    <row r="303" spans="2:16">
      <c r="B303" s="101"/>
      <c r="C303" s="101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</row>
    <row r="304" spans="2:16">
      <c r="B304" s="101"/>
      <c r="C304" s="101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</row>
    <row r="305" spans="2:16">
      <c r="B305" s="101"/>
      <c r="C305" s="101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</row>
    <row r="306" spans="2:16">
      <c r="B306" s="101"/>
      <c r="C306" s="101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</row>
    <row r="307" spans="2:16">
      <c r="B307" s="101"/>
      <c r="C307" s="101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</row>
    <row r="308" spans="2:16">
      <c r="B308" s="101"/>
      <c r="C308" s="101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</row>
    <row r="309" spans="2:16">
      <c r="B309" s="101"/>
      <c r="C309" s="101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</row>
    <row r="310" spans="2:16">
      <c r="B310" s="101"/>
      <c r="C310" s="101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</row>
    <row r="311" spans="2:16">
      <c r="B311" s="101"/>
      <c r="C311" s="101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</row>
    <row r="312" spans="2:16">
      <c r="B312" s="101"/>
      <c r="C312" s="101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</row>
    <row r="313" spans="2:16">
      <c r="B313" s="101"/>
      <c r="C313" s="101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</row>
    <row r="314" spans="2:16">
      <c r="B314" s="101"/>
      <c r="C314" s="101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</row>
    <row r="315" spans="2:16">
      <c r="B315" s="101"/>
      <c r="C315" s="101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</row>
    <row r="316" spans="2:16">
      <c r="B316" s="101"/>
      <c r="C316" s="101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</row>
    <row r="317" spans="2:16">
      <c r="B317" s="101"/>
      <c r="C317" s="101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</row>
    <row r="318" spans="2:16">
      <c r="B318" s="101"/>
      <c r="C318" s="101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</row>
    <row r="319" spans="2:16">
      <c r="B319" s="101"/>
      <c r="C319" s="101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</row>
    <row r="320" spans="2:16">
      <c r="B320" s="101"/>
      <c r="C320" s="101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</row>
    <row r="321" spans="2:16">
      <c r="B321" s="101"/>
      <c r="C321" s="101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</row>
    <row r="322" spans="2:16">
      <c r="B322" s="101"/>
      <c r="C322" s="101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</row>
    <row r="323" spans="2:16">
      <c r="B323" s="101"/>
      <c r="C323" s="101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</row>
    <row r="324" spans="2:16">
      <c r="B324" s="101"/>
      <c r="C324" s="101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</row>
    <row r="325" spans="2:16">
      <c r="B325" s="101"/>
      <c r="C325" s="101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</row>
    <row r="326" spans="2:16">
      <c r="B326" s="101"/>
      <c r="C326" s="101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</row>
    <row r="327" spans="2:16">
      <c r="B327" s="101"/>
      <c r="C327" s="101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</row>
    <row r="328" spans="2:16">
      <c r="B328" s="101"/>
      <c r="C328" s="101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</row>
    <row r="329" spans="2:16">
      <c r="B329" s="101"/>
      <c r="C329" s="101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</row>
    <row r="330" spans="2:16">
      <c r="B330" s="101"/>
      <c r="C330" s="101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</row>
    <row r="331" spans="2:16">
      <c r="B331" s="101"/>
      <c r="C331" s="101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</row>
    <row r="332" spans="2:16">
      <c r="B332" s="101"/>
      <c r="C332" s="101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</row>
    <row r="333" spans="2:16">
      <c r="B333" s="101"/>
      <c r="C333" s="101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</row>
    <row r="334" spans="2:16">
      <c r="B334" s="101"/>
      <c r="C334" s="101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</row>
    <row r="335" spans="2:16">
      <c r="B335" s="101"/>
      <c r="C335" s="101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</row>
    <row r="336" spans="2:16">
      <c r="B336" s="101"/>
      <c r="C336" s="101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</row>
    <row r="337" spans="2:16">
      <c r="B337" s="101"/>
      <c r="C337" s="101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</row>
    <row r="338" spans="2:16">
      <c r="B338" s="101"/>
      <c r="C338" s="101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</row>
    <row r="339" spans="2:16">
      <c r="B339" s="101"/>
      <c r="C339" s="101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</row>
    <row r="340" spans="2:16">
      <c r="B340" s="101"/>
      <c r="C340" s="101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</row>
    <row r="341" spans="2:16">
      <c r="B341" s="101"/>
      <c r="C341" s="101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</row>
    <row r="342" spans="2:16">
      <c r="B342" s="101"/>
      <c r="C342" s="101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</row>
    <row r="343" spans="2:16">
      <c r="B343" s="101"/>
      <c r="C343" s="101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</row>
    <row r="344" spans="2:16">
      <c r="B344" s="101"/>
      <c r="C344" s="101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</row>
    <row r="345" spans="2:16">
      <c r="B345" s="101"/>
      <c r="C345" s="101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</row>
    <row r="346" spans="2:16">
      <c r="B346" s="101"/>
      <c r="C346" s="101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</row>
    <row r="347" spans="2:16">
      <c r="B347" s="101"/>
      <c r="C347" s="101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</row>
    <row r="348" spans="2:16">
      <c r="B348" s="101"/>
      <c r="C348" s="101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</row>
    <row r="349" spans="2:16">
      <c r="B349" s="101"/>
      <c r="C349" s="101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</row>
    <row r="350" spans="2:16">
      <c r="B350" s="101"/>
      <c r="C350" s="101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</row>
    <row r="351" spans="2:16">
      <c r="B351" s="101"/>
      <c r="C351" s="101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</row>
    <row r="352" spans="2:16">
      <c r="B352" s="101"/>
      <c r="C352" s="101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</row>
    <row r="353" spans="2:16">
      <c r="B353" s="101"/>
      <c r="C353" s="101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</row>
    <row r="354" spans="2:16">
      <c r="B354" s="101"/>
      <c r="C354" s="101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</row>
    <row r="355" spans="2:16">
      <c r="B355" s="101"/>
      <c r="C355" s="101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</row>
    <row r="356" spans="2:16">
      <c r="B356" s="101"/>
      <c r="C356" s="101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</row>
    <row r="357" spans="2:16">
      <c r="B357" s="101"/>
      <c r="C357" s="101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</row>
    <row r="358" spans="2:16">
      <c r="B358" s="101"/>
      <c r="C358" s="101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</row>
    <row r="359" spans="2:16">
      <c r="B359" s="101"/>
      <c r="C359" s="101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</row>
    <row r="360" spans="2:16">
      <c r="B360" s="101"/>
      <c r="C360" s="101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</row>
    <row r="361" spans="2:16">
      <c r="B361" s="101"/>
      <c r="C361" s="101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</row>
    <row r="362" spans="2:16">
      <c r="B362" s="101"/>
      <c r="C362" s="101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</row>
    <row r="363" spans="2:16">
      <c r="B363" s="101"/>
      <c r="C363" s="101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</row>
    <row r="364" spans="2:16">
      <c r="B364" s="101"/>
      <c r="C364" s="101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</row>
    <row r="365" spans="2:16">
      <c r="B365" s="101"/>
      <c r="C365" s="101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</row>
    <row r="366" spans="2:16">
      <c r="B366" s="101"/>
      <c r="C366" s="101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</row>
    <row r="367" spans="2:16">
      <c r="B367" s="101"/>
      <c r="C367" s="101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</row>
    <row r="368" spans="2:16">
      <c r="B368" s="101"/>
      <c r="C368" s="101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</row>
    <row r="369" spans="2:16">
      <c r="B369" s="101"/>
      <c r="C369" s="101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</row>
    <row r="370" spans="2:16">
      <c r="B370" s="101"/>
      <c r="C370" s="101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</row>
    <row r="371" spans="2:16">
      <c r="B371" s="101"/>
      <c r="C371" s="101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</row>
    <row r="372" spans="2:16">
      <c r="B372" s="101"/>
      <c r="C372" s="101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</row>
    <row r="373" spans="2:16">
      <c r="B373" s="101"/>
      <c r="C373" s="101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</row>
    <row r="374" spans="2:16">
      <c r="B374" s="101"/>
      <c r="C374" s="101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</row>
    <row r="375" spans="2:16">
      <c r="B375" s="101"/>
      <c r="C375" s="101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</row>
    <row r="376" spans="2:16">
      <c r="B376" s="101"/>
      <c r="C376" s="101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</row>
    <row r="377" spans="2:16">
      <c r="B377" s="101"/>
      <c r="C377" s="101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</row>
    <row r="378" spans="2:16">
      <c r="B378" s="101"/>
      <c r="C378" s="101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</row>
    <row r="379" spans="2:16">
      <c r="B379" s="101"/>
      <c r="C379" s="101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</row>
    <row r="380" spans="2:16">
      <c r="B380" s="101"/>
      <c r="C380" s="101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</row>
    <row r="381" spans="2:16">
      <c r="B381" s="101"/>
      <c r="C381" s="101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</row>
    <row r="382" spans="2:16">
      <c r="B382" s="101"/>
      <c r="C382" s="101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</row>
    <row r="383" spans="2:16">
      <c r="B383" s="101"/>
      <c r="C383" s="101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</row>
    <row r="384" spans="2:16">
      <c r="B384" s="101"/>
      <c r="C384" s="101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</row>
    <row r="385" spans="2:16">
      <c r="B385" s="101"/>
      <c r="C385" s="101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</row>
    <row r="386" spans="2:16">
      <c r="B386" s="101"/>
      <c r="C386" s="101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</row>
    <row r="387" spans="2:16">
      <c r="B387" s="101"/>
      <c r="C387" s="101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</row>
    <row r="388" spans="2:16">
      <c r="B388" s="101"/>
      <c r="C388" s="101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</row>
    <row r="389" spans="2:16">
      <c r="B389" s="101"/>
      <c r="C389" s="101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</row>
    <row r="390" spans="2:16">
      <c r="B390" s="101"/>
      <c r="C390" s="101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</row>
    <row r="391" spans="2:16">
      <c r="B391" s="101"/>
      <c r="C391" s="101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</row>
    <row r="392" spans="2:16">
      <c r="B392" s="101"/>
      <c r="C392" s="101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</row>
    <row r="393" spans="2:16">
      <c r="B393" s="101"/>
      <c r="C393" s="101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</row>
    <row r="394" spans="2:16">
      <c r="B394" s="101"/>
      <c r="C394" s="101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</row>
    <row r="395" spans="2:16">
      <c r="B395" s="101"/>
      <c r="C395" s="101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</row>
    <row r="396" spans="2:16">
      <c r="B396" s="101"/>
      <c r="C396" s="101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</row>
    <row r="397" spans="2:16">
      <c r="B397" s="116"/>
      <c r="C397" s="101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</row>
    <row r="398" spans="2:16">
      <c r="B398" s="116"/>
      <c r="C398" s="101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</row>
    <row r="399" spans="2:16">
      <c r="B399" s="117"/>
      <c r="C399" s="101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</row>
    <row r="400" spans="2:16">
      <c r="B400" s="101"/>
      <c r="C400" s="101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</row>
    <row r="401" spans="2:16">
      <c r="B401" s="101"/>
      <c r="C401" s="101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</row>
    <row r="402" spans="2:16">
      <c r="B402" s="101"/>
      <c r="C402" s="101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</row>
    <row r="403" spans="2:16">
      <c r="B403" s="101"/>
      <c r="C403" s="101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</row>
    <row r="404" spans="2:16">
      <c r="B404" s="101"/>
      <c r="C404" s="101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</row>
    <row r="405" spans="2:16">
      <c r="B405" s="101"/>
      <c r="C405" s="101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</row>
    <row r="406" spans="2:16">
      <c r="B406" s="101"/>
      <c r="C406" s="101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</row>
    <row r="407" spans="2:16">
      <c r="B407" s="101"/>
      <c r="C407" s="101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</row>
    <row r="408" spans="2:16">
      <c r="B408" s="101"/>
      <c r="C408" s="101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</row>
    <row r="409" spans="2:16">
      <c r="B409" s="101"/>
      <c r="C409" s="101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</row>
    <row r="410" spans="2:16">
      <c r="B410" s="101"/>
      <c r="C410" s="101"/>
      <c r="D410" s="101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</row>
    <row r="411" spans="2:16">
      <c r="B411" s="101"/>
      <c r="C411" s="101"/>
      <c r="D411" s="101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</row>
    <row r="412" spans="2:16">
      <c r="B412" s="101"/>
      <c r="C412" s="101"/>
      <c r="D412" s="101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</row>
    <row r="413" spans="2:16">
      <c r="B413" s="101"/>
      <c r="C413" s="101"/>
      <c r="D413" s="101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</row>
    <row r="414" spans="2:16">
      <c r="B414" s="101"/>
      <c r="C414" s="101"/>
      <c r="D414" s="101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</row>
    <row r="415" spans="2:16">
      <c r="B415" s="101"/>
      <c r="C415" s="101"/>
      <c r="D415" s="101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</row>
    <row r="416" spans="2:16">
      <c r="B416" s="101"/>
      <c r="C416" s="101"/>
      <c r="D416" s="101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</row>
    <row r="417" spans="2:16">
      <c r="B417" s="101"/>
      <c r="C417" s="101"/>
      <c r="D417" s="101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</row>
    <row r="418" spans="2:16">
      <c r="B418" s="101"/>
      <c r="C418" s="101"/>
      <c r="D418" s="101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</row>
    <row r="419" spans="2:16">
      <c r="B419" s="101"/>
      <c r="C419" s="101"/>
      <c r="D419" s="101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</row>
    <row r="420" spans="2:16">
      <c r="B420" s="101"/>
      <c r="C420" s="101"/>
      <c r="D420" s="101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</row>
    <row r="421" spans="2:16">
      <c r="B421" s="101"/>
      <c r="C421" s="101"/>
      <c r="D421" s="101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</row>
    <row r="422" spans="2:16">
      <c r="B422" s="101"/>
      <c r="C422" s="101"/>
      <c r="D422" s="101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</row>
    <row r="423" spans="2:16">
      <c r="B423" s="101"/>
      <c r="C423" s="101"/>
      <c r="D423" s="101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</row>
    <row r="424" spans="2:16">
      <c r="B424" s="101"/>
      <c r="C424" s="101"/>
      <c r="D424" s="101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</row>
    <row r="425" spans="2:16">
      <c r="B425" s="101"/>
      <c r="C425" s="101"/>
      <c r="D425" s="101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</row>
    <row r="426" spans="2:16">
      <c r="B426" s="101"/>
      <c r="C426" s="101"/>
      <c r="D426" s="101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</row>
    <row r="427" spans="2:16">
      <c r="B427" s="101"/>
      <c r="C427" s="101"/>
      <c r="D427" s="101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</row>
    <row r="428" spans="2:16">
      <c r="B428" s="101"/>
      <c r="C428" s="101"/>
      <c r="D428" s="101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</row>
    <row r="429" spans="2:16">
      <c r="B429" s="101"/>
      <c r="C429" s="101"/>
      <c r="D429" s="101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</row>
    <row r="430" spans="2:16">
      <c r="B430" s="101"/>
      <c r="C430" s="101"/>
      <c r="D430" s="101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</row>
    <row r="431" spans="2:16">
      <c r="B431" s="101"/>
      <c r="C431" s="101"/>
      <c r="D431" s="101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</row>
    <row r="432" spans="2:16">
      <c r="B432" s="101"/>
      <c r="C432" s="101"/>
      <c r="D432" s="101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</row>
    <row r="433" spans="2:16">
      <c r="B433" s="101"/>
      <c r="C433" s="101"/>
      <c r="D433" s="101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</row>
    <row r="434" spans="2:16">
      <c r="B434" s="101"/>
      <c r="C434" s="101"/>
      <c r="D434" s="101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</row>
    <row r="435" spans="2:16">
      <c r="B435" s="101"/>
      <c r="C435" s="101"/>
      <c r="D435" s="101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</row>
    <row r="436" spans="2:16">
      <c r="B436" s="101"/>
      <c r="C436" s="101"/>
      <c r="D436" s="101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</row>
    <row r="437" spans="2:16">
      <c r="B437" s="101"/>
      <c r="C437" s="101"/>
      <c r="D437" s="101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</row>
    <row r="438" spans="2:16">
      <c r="B438" s="101"/>
      <c r="C438" s="101"/>
      <c r="D438" s="101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</row>
    <row r="439" spans="2:16">
      <c r="B439" s="101"/>
      <c r="C439" s="101"/>
      <c r="D439" s="101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</row>
    <row r="440" spans="2:16">
      <c r="B440" s="101"/>
      <c r="C440" s="101"/>
      <c r="D440" s="101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</row>
    <row r="441" spans="2:16">
      <c r="B441" s="101"/>
      <c r="C441" s="101"/>
      <c r="D441" s="101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</row>
    <row r="442" spans="2:16">
      <c r="B442" s="101"/>
      <c r="C442" s="101"/>
      <c r="D442" s="101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</row>
    <row r="443" spans="2:16">
      <c r="B443" s="101"/>
      <c r="C443" s="101"/>
      <c r="D443" s="101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</row>
    <row r="444" spans="2:16">
      <c r="B444" s="101"/>
      <c r="C444" s="101"/>
      <c r="D444" s="101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</row>
    <row r="445" spans="2:16">
      <c r="B445" s="101"/>
      <c r="C445" s="101"/>
      <c r="D445" s="101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</row>
    <row r="446" spans="2:16">
      <c r="B446" s="101"/>
      <c r="C446" s="101"/>
      <c r="D446" s="101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</row>
    <row r="447" spans="2:16">
      <c r="B447" s="101"/>
      <c r="C447" s="101"/>
      <c r="D447" s="101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</row>
    <row r="448" spans="2:16">
      <c r="B448" s="101"/>
      <c r="C448" s="101"/>
      <c r="D448" s="101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</row>
    <row r="449" spans="2:16">
      <c r="B449" s="101"/>
      <c r="C449" s="101"/>
      <c r="D449" s="101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</row>
    <row r="450" spans="2:16">
      <c r="B450" s="101"/>
      <c r="C450" s="101"/>
      <c r="D450" s="101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</row>
    <row r="451" spans="2:16">
      <c r="B451" s="101"/>
      <c r="C451" s="101"/>
      <c r="D451" s="101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</row>
    <row r="452" spans="2:16">
      <c r="B452" s="101"/>
      <c r="C452" s="101"/>
      <c r="D452" s="101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</row>
    <row r="453" spans="2:16">
      <c r="B453" s="101"/>
      <c r="C453" s="101"/>
      <c r="D453" s="101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</row>
    <row r="454" spans="2:16">
      <c r="B454" s="101"/>
      <c r="C454" s="101"/>
      <c r="D454" s="101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</row>
    <row r="455" spans="2:16">
      <c r="B455" s="101"/>
      <c r="C455" s="101"/>
      <c r="D455" s="101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</row>
    <row r="456" spans="2:16">
      <c r="B456" s="101"/>
      <c r="C456" s="101"/>
      <c r="D456" s="101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</row>
    <row r="457" spans="2:16">
      <c r="B457" s="101"/>
      <c r="C457" s="101"/>
      <c r="D457" s="101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</row>
    <row r="458" spans="2:16">
      <c r="B458" s="101"/>
      <c r="C458" s="101"/>
      <c r="D458" s="101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</row>
    <row r="459" spans="2:16">
      <c r="B459" s="101"/>
      <c r="C459" s="101"/>
      <c r="D459" s="101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</row>
    <row r="460" spans="2:16">
      <c r="B460" s="101"/>
      <c r="C460" s="101"/>
      <c r="D460" s="101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</row>
    <row r="461" spans="2:16">
      <c r="B461" s="101"/>
      <c r="C461" s="101"/>
      <c r="D461" s="101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</row>
    <row r="462" spans="2:16">
      <c r="B462" s="101"/>
      <c r="C462" s="101"/>
      <c r="D462" s="101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</row>
    <row r="463" spans="2:16">
      <c r="B463" s="101"/>
      <c r="C463" s="101"/>
      <c r="D463" s="101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</row>
  </sheetData>
  <sheetProtection sheet="1" objects="1" scenarios="1"/>
  <mergeCells count="1">
    <mergeCell ref="B6:P6"/>
  </mergeCells>
  <dataValidations count="1">
    <dataValidation allowBlank="1" showInputMessage="1" showErrorMessage="1" sqref="B31:P1048576 C24:P30 A1:A1048576 C5:C23 D1:P23 B1:B23 Q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tabColor indexed="44"/>
    <pageSetUpPr fitToPage="1"/>
  </sheetPr>
  <dimension ref="B1:T713"/>
  <sheetViews>
    <sheetView rightToLeft="1" workbookViewId="0"/>
  </sheetViews>
  <sheetFormatPr defaultColWidth="9.140625" defaultRowHeight="18"/>
  <cols>
    <col min="1" max="1" width="6.28515625" style="1" customWidth="1"/>
    <col min="2" max="2" width="22" style="2" bestFit="1" customWidth="1"/>
    <col min="3" max="3" width="49.42578125" style="2" bestFit="1" customWidth="1"/>
    <col min="4" max="5" width="5.42578125" style="2" bestFit="1" customWidth="1"/>
    <col min="6" max="6" width="6.5703125" style="2" bestFit="1" customWidth="1"/>
    <col min="7" max="7" width="5.28515625" style="2" bestFit="1" customWidth="1"/>
    <col min="8" max="8" width="4.5703125" style="1" bestFit="1" customWidth="1"/>
    <col min="9" max="9" width="7.85546875" style="1" bestFit="1" customWidth="1"/>
    <col min="10" max="10" width="7.140625" style="1" bestFit="1" customWidth="1"/>
    <col min="11" max="11" width="5.140625" style="1" bestFit="1" customWidth="1"/>
    <col min="12" max="12" width="5.28515625" style="1" bestFit="1" customWidth="1"/>
    <col min="13" max="13" width="6.7109375" style="1" bestFit="1" customWidth="1"/>
    <col min="14" max="14" width="7.5703125" style="1" bestFit="1" customWidth="1"/>
    <col min="15" max="15" width="7" style="1" bestFit="1" customWidth="1"/>
    <col min="16" max="16" width="6.42578125" style="1" bestFit="1" customWidth="1"/>
    <col min="17" max="17" width="8" style="1" bestFit="1" customWidth="1"/>
    <col min="18" max="18" width="11.28515625" style="1" bestFit="1" customWidth="1"/>
    <col min="19" max="19" width="11.85546875" style="1" bestFit="1" customWidth="1"/>
    <col min="20" max="20" width="9" style="1" bestFit="1" customWidth="1"/>
    <col min="21" max="16384" width="9.140625" style="1"/>
  </cols>
  <sheetData>
    <row r="1" spans="2:20">
      <c r="B1" s="46" t="s">
        <v>125</v>
      </c>
      <c r="C1" s="67" t="s" vm="1">
        <v>203</v>
      </c>
    </row>
    <row r="2" spans="2:20">
      <c r="B2" s="46" t="s">
        <v>124</v>
      </c>
      <c r="C2" s="67" t="s">
        <v>204</v>
      </c>
    </row>
    <row r="3" spans="2:20">
      <c r="B3" s="46" t="s">
        <v>126</v>
      </c>
      <c r="C3" s="67" t="s">
        <v>205</v>
      </c>
    </row>
    <row r="4" spans="2:20">
      <c r="B4" s="46" t="s">
        <v>127</v>
      </c>
      <c r="C4" s="67">
        <v>2142</v>
      </c>
    </row>
    <row r="6" spans="2:20" ht="26.25" customHeight="1">
      <c r="B6" s="144" t="s">
        <v>152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</row>
    <row r="7" spans="2:20" ht="26.25" customHeight="1">
      <c r="B7" s="144" t="s">
        <v>70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</row>
    <row r="8" spans="2:20" s="3" customFormat="1" ht="78.75">
      <c r="B8" s="36" t="s">
        <v>95</v>
      </c>
      <c r="C8" s="12" t="s">
        <v>35</v>
      </c>
      <c r="D8" s="12" t="s">
        <v>99</v>
      </c>
      <c r="E8" s="12" t="s">
        <v>168</v>
      </c>
      <c r="F8" s="12" t="s">
        <v>97</v>
      </c>
      <c r="G8" s="12" t="s">
        <v>49</v>
      </c>
      <c r="H8" s="12" t="s">
        <v>14</v>
      </c>
      <c r="I8" s="12" t="s">
        <v>50</v>
      </c>
      <c r="J8" s="12" t="s">
        <v>84</v>
      </c>
      <c r="K8" s="12" t="s">
        <v>17</v>
      </c>
      <c r="L8" s="12" t="s">
        <v>83</v>
      </c>
      <c r="M8" s="12" t="s">
        <v>16</v>
      </c>
      <c r="N8" s="12" t="s">
        <v>18</v>
      </c>
      <c r="O8" s="12" t="s">
        <v>181</v>
      </c>
      <c r="P8" s="12" t="s">
        <v>180</v>
      </c>
      <c r="Q8" s="12" t="s">
        <v>46</v>
      </c>
      <c r="R8" s="12" t="s">
        <v>45</v>
      </c>
      <c r="S8" s="12" t="s">
        <v>128</v>
      </c>
      <c r="T8" s="37" t="s">
        <v>130</v>
      </c>
    </row>
    <row r="9" spans="2:20" s="3" customFormat="1" ht="20.25" customHeight="1">
      <c r="B9" s="38"/>
      <c r="C9" s="15"/>
      <c r="D9" s="15"/>
      <c r="E9" s="15"/>
      <c r="F9" s="15"/>
      <c r="G9" s="15"/>
      <c r="H9" s="15"/>
      <c r="I9" s="15"/>
      <c r="J9" s="15" t="s">
        <v>21</v>
      </c>
      <c r="K9" s="15" t="s">
        <v>20</v>
      </c>
      <c r="L9" s="15"/>
      <c r="M9" s="15" t="s">
        <v>19</v>
      </c>
      <c r="N9" s="15" t="s">
        <v>19</v>
      </c>
      <c r="O9" s="15" t="s">
        <v>188</v>
      </c>
      <c r="P9" s="15"/>
      <c r="Q9" s="15" t="s">
        <v>184</v>
      </c>
      <c r="R9" s="15" t="s">
        <v>19</v>
      </c>
      <c r="S9" s="15" t="s">
        <v>19</v>
      </c>
      <c r="T9" s="61" t="s">
        <v>19</v>
      </c>
    </row>
    <row r="10" spans="2:20" s="4" customFormat="1" ht="18" customHeight="1">
      <c r="B10" s="39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93</v>
      </c>
      <c r="R10" s="18" t="s">
        <v>94</v>
      </c>
      <c r="S10" s="43" t="s">
        <v>131</v>
      </c>
      <c r="T10" s="60" t="s">
        <v>169</v>
      </c>
    </row>
    <row r="11" spans="2:20" s="4" customFormat="1" ht="18" customHeight="1">
      <c r="B11" s="111" t="s">
        <v>1942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112">
        <v>0</v>
      </c>
      <c r="R11" s="68"/>
      <c r="S11" s="113">
        <v>0</v>
      </c>
      <c r="T11" s="113">
        <v>0</v>
      </c>
    </row>
    <row r="12" spans="2:20">
      <c r="B12" s="115" t="s">
        <v>196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</row>
    <row r="13" spans="2:20">
      <c r="B13" s="115" t="s">
        <v>92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</row>
    <row r="14" spans="2:20">
      <c r="B14" s="115" t="s">
        <v>179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</row>
    <row r="15" spans="2:20">
      <c r="B15" s="115" t="s">
        <v>187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</row>
    <row r="16" spans="2:20"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</row>
    <row r="17" spans="2:20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spans="2:20"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spans="2:20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spans="2:20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spans="2:20"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</row>
    <row r="22" spans="2:20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</row>
    <row r="23" spans="2:20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spans="2:20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spans="2:20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</row>
    <row r="26" spans="2:20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</row>
    <row r="27" spans="2:20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</row>
    <row r="28" spans="2:20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</row>
    <row r="29" spans="2:20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</row>
    <row r="30" spans="2:20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2:20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2:20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</row>
    <row r="33" spans="2:20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</row>
    <row r="34" spans="2:20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</row>
    <row r="35" spans="2:20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</row>
    <row r="36" spans="2:20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</row>
    <row r="37" spans="2:20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</row>
    <row r="38" spans="2:20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</row>
    <row r="39" spans="2:20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</row>
    <row r="40" spans="2:20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2:20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2:20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2:20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2:20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</row>
    <row r="45" spans="2:20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</row>
    <row r="46" spans="2:20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</row>
    <row r="47" spans="2:20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</row>
    <row r="48" spans="2:20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</row>
    <row r="49" spans="2:20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</row>
    <row r="50" spans="2:20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</row>
    <row r="51" spans="2:20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</row>
    <row r="52" spans="2:20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2:20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2:20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</row>
    <row r="55" spans="2:20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</row>
    <row r="56" spans="2:20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</row>
    <row r="57" spans="2:20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</row>
    <row r="58" spans="2:20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</row>
    <row r="59" spans="2:20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</row>
    <row r="60" spans="2:20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</row>
    <row r="61" spans="2:20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2:20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2:20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2:20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</row>
    <row r="65" spans="2:20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</row>
    <row r="66" spans="2:20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</row>
    <row r="67" spans="2:20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</row>
    <row r="68" spans="2:20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</row>
    <row r="69" spans="2:20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</row>
    <row r="70" spans="2:20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</row>
    <row r="71" spans="2:20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2:20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2:20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2:20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</row>
    <row r="75" spans="2:20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</row>
    <row r="76" spans="2:20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</row>
    <row r="77" spans="2:20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</row>
    <row r="78" spans="2:20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</row>
    <row r="79" spans="2:20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</row>
    <row r="80" spans="2:20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</row>
    <row r="81" spans="2:20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</row>
    <row r="82" spans="2:20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</row>
    <row r="83" spans="2:20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</row>
    <row r="84" spans="2:20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</row>
    <row r="85" spans="2:20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</row>
    <row r="86" spans="2:20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</row>
    <row r="87" spans="2:20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</row>
    <row r="88" spans="2:20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</row>
    <row r="89" spans="2:20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</row>
    <row r="90" spans="2:20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</row>
    <row r="91" spans="2:20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</row>
    <row r="92" spans="2:20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</row>
    <row r="93" spans="2:20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</row>
    <row r="94" spans="2:20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</row>
    <row r="95" spans="2:20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</row>
    <row r="96" spans="2:20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</row>
    <row r="97" spans="2:20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</row>
    <row r="98" spans="2:20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</row>
    <row r="99" spans="2:20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</row>
    <row r="100" spans="2:20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</row>
    <row r="101" spans="2:20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</row>
    <row r="102" spans="2:20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</row>
    <row r="103" spans="2:20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</row>
    <row r="104" spans="2:20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</row>
    <row r="105" spans="2:20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</row>
    <row r="106" spans="2:20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</row>
    <row r="107" spans="2:20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</row>
    <row r="108" spans="2:20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</row>
    <row r="109" spans="2:20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</row>
    <row r="110" spans="2:20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</row>
    <row r="111" spans="2:20">
      <c r="C111" s="1"/>
      <c r="D111" s="1"/>
      <c r="E111" s="1"/>
      <c r="F111" s="1"/>
      <c r="G111" s="1"/>
    </row>
    <row r="112" spans="2:20">
      <c r="C112" s="1"/>
      <c r="D112" s="1"/>
      <c r="E112" s="1"/>
      <c r="F112" s="1"/>
      <c r="G112" s="1"/>
    </row>
    <row r="113" spans="3:7">
      <c r="C113" s="1"/>
      <c r="D113" s="1"/>
      <c r="E113" s="1"/>
      <c r="F113" s="1"/>
      <c r="G113" s="1"/>
    </row>
    <row r="114" spans="3:7">
      <c r="C114" s="1"/>
      <c r="D114" s="1"/>
      <c r="E114" s="1"/>
      <c r="F114" s="1"/>
      <c r="G114" s="1"/>
    </row>
    <row r="115" spans="3:7">
      <c r="C115" s="1"/>
      <c r="D115" s="1"/>
      <c r="E115" s="1"/>
      <c r="F115" s="1"/>
      <c r="G115" s="1"/>
    </row>
    <row r="116" spans="3:7">
      <c r="C116" s="1"/>
      <c r="D116" s="1"/>
      <c r="E116" s="1"/>
      <c r="F116" s="1"/>
      <c r="G116" s="1"/>
    </row>
    <row r="117" spans="3:7">
      <c r="C117" s="1"/>
      <c r="D117" s="1"/>
      <c r="E117" s="1"/>
      <c r="F117" s="1"/>
      <c r="G117" s="1"/>
    </row>
    <row r="118" spans="3:7">
      <c r="C118" s="1"/>
      <c r="D118" s="1"/>
      <c r="E118" s="1"/>
      <c r="F118" s="1"/>
      <c r="G118" s="1"/>
    </row>
    <row r="119" spans="3:7">
      <c r="C119" s="1"/>
      <c r="D119" s="1"/>
      <c r="E119" s="1"/>
      <c r="F119" s="1"/>
      <c r="G119" s="1"/>
    </row>
    <row r="120" spans="3:7">
      <c r="C120" s="1"/>
      <c r="D120" s="1"/>
      <c r="E120" s="1"/>
      <c r="F120" s="1"/>
      <c r="G120" s="1"/>
    </row>
    <row r="121" spans="3:7">
      <c r="C121" s="1"/>
      <c r="D121" s="1"/>
      <c r="E121" s="1"/>
      <c r="F121" s="1"/>
      <c r="G121" s="1"/>
    </row>
    <row r="122" spans="3:7">
      <c r="C122" s="1"/>
      <c r="D122" s="1"/>
      <c r="E122" s="1"/>
      <c r="F122" s="1"/>
      <c r="G122" s="1"/>
    </row>
    <row r="123" spans="3:7">
      <c r="C123" s="1"/>
      <c r="D123" s="1"/>
      <c r="E123" s="1"/>
      <c r="F123" s="1"/>
      <c r="G123" s="1"/>
    </row>
    <row r="124" spans="3:7">
      <c r="C124" s="1"/>
      <c r="D124" s="1"/>
      <c r="E124" s="1"/>
      <c r="F124" s="1"/>
      <c r="G124" s="1"/>
    </row>
    <row r="125" spans="3:7">
      <c r="C125" s="1"/>
      <c r="D125" s="1"/>
      <c r="E125" s="1"/>
      <c r="F125" s="1"/>
      <c r="G125" s="1"/>
    </row>
    <row r="126" spans="3:7">
      <c r="C126" s="1"/>
      <c r="D126" s="1"/>
      <c r="E126" s="1"/>
      <c r="F126" s="1"/>
      <c r="G126" s="1"/>
    </row>
    <row r="127" spans="3:7">
      <c r="C127" s="1"/>
      <c r="D127" s="1"/>
      <c r="E127" s="1"/>
      <c r="F127" s="1"/>
      <c r="G127" s="1"/>
    </row>
    <row r="128" spans="3:7">
      <c r="C128" s="1"/>
      <c r="D128" s="1"/>
      <c r="E128" s="1"/>
      <c r="F128" s="1"/>
      <c r="G128" s="1"/>
    </row>
    <row r="129" spans="3:7">
      <c r="C129" s="1"/>
      <c r="D129" s="1"/>
      <c r="E129" s="1"/>
      <c r="F129" s="1"/>
      <c r="G129" s="1"/>
    </row>
    <row r="130" spans="3:7">
      <c r="C130" s="1"/>
      <c r="D130" s="1"/>
      <c r="E130" s="1"/>
      <c r="F130" s="1"/>
      <c r="G130" s="1"/>
    </row>
    <row r="131" spans="3:7">
      <c r="C131" s="1"/>
      <c r="D131" s="1"/>
      <c r="E131" s="1"/>
      <c r="F131" s="1"/>
      <c r="G131" s="1"/>
    </row>
    <row r="132" spans="3:7">
      <c r="C132" s="1"/>
      <c r="D132" s="1"/>
      <c r="E132" s="1"/>
      <c r="F132" s="1"/>
      <c r="G132" s="1"/>
    </row>
    <row r="133" spans="3:7">
      <c r="C133" s="1"/>
      <c r="D133" s="1"/>
      <c r="E133" s="1"/>
      <c r="F133" s="1"/>
      <c r="G133" s="1"/>
    </row>
    <row r="134" spans="3:7">
      <c r="C134" s="1"/>
      <c r="D134" s="1"/>
      <c r="E134" s="1"/>
      <c r="F134" s="1"/>
      <c r="G134" s="1"/>
    </row>
    <row r="135" spans="3:7">
      <c r="C135" s="1"/>
      <c r="D135" s="1"/>
      <c r="E135" s="1"/>
      <c r="F135" s="1"/>
      <c r="G135" s="1"/>
    </row>
    <row r="136" spans="3:7">
      <c r="C136" s="1"/>
      <c r="D136" s="1"/>
      <c r="E136" s="1"/>
      <c r="F136" s="1"/>
      <c r="G136" s="1"/>
    </row>
    <row r="137" spans="3:7">
      <c r="C137" s="1"/>
      <c r="D137" s="1"/>
      <c r="E137" s="1"/>
      <c r="F137" s="1"/>
      <c r="G137" s="1"/>
    </row>
    <row r="138" spans="3:7">
      <c r="C138" s="1"/>
      <c r="D138" s="1"/>
      <c r="E138" s="1"/>
      <c r="F138" s="1"/>
      <c r="G138" s="1"/>
    </row>
    <row r="139" spans="3:7">
      <c r="C139" s="1"/>
      <c r="D139" s="1"/>
      <c r="E139" s="1"/>
      <c r="F139" s="1"/>
      <c r="G139" s="1"/>
    </row>
    <row r="140" spans="3:7">
      <c r="C140" s="1"/>
      <c r="D140" s="1"/>
      <c r="E140" s="1"/>
      <c r="F140" s="1"/>
      <c r="G140" s="1"/>
    </row>
    <row r="141" spans="3:7">
      <c r="C141" s="1"/>
      <c r="D141" s="1"/>
      <c r="E141" s="1"/>
      <c r="F141" s="1"/>
      <c r="G141" s="1"/>
    </row>
    <row r="142" spans="3:7">
      <c r="C142" s="1"/>
      <c r="D142" s="1"/>
      <c r="E142" s="1"/>
      <c r="F142" s="1"/>
      <c r="G142" s="1"/>
    </row>
    <row r="143" spans="3:7">
      <c r="C143" s="1"/>
      <c r="D143" s="1"/>
      <c r="E143" s="1"/>
      <c r="F143" s="1"/>
      <c r="G143" s="1"/>
    </row>
    <row r="144" spans="3:7">
      <c r="C144" s="1"/>
      <c r="D144" s="1"/>
      <c r="E144" s="1"/>
      <c r="F144" s="1"/>
      <c r="G144" s="1"/>
    </row>
    <row r="145" spans="3:7">
      <c r="C145" s="1"/>
      <c r="D145" s="1"/>
      <c r="E145" s="1"/>
      <c r="F145" s="1"/>
      <c r="G145" s="1"/>
    </row>
    <row r="146" spans="3:7">
      <c r="C146" s="1"/>
      <c r="D146" s="1"/>
      <c r="E146" s="1"/>
      <c r="F146" s="1"/>
      <c r="G146" s="1"/>
    </row>
    <row r="147" spans="3:7">
      <c r="C147" s="1"/>
      <c r="D147" s="1"/>
      <c r="E147" s="1"/>
      <c r="F147" s="1"/>
      <c r="G147" s="1"/>
    </row>
    <row r="148" spans="3:7">
      <c r="C148" s="1"/>
      <c r="D148" s="1"/>
      <c r="E148" s="1"/>
      <c r="F148" s="1"/>
      <c r="G148" s="1"/>
    </row>
    <row r="149" spans="3:7">
      <c r="C149" s="1"/>
      <c r="D149" s="1"/>
      <c r="E149" s="1"/>
      <c r="F149" s="1"/>
      <c r="G149" s="1"/>
    </row>
    <row r="150" spans="3:7">
      <c r="C150" s="1"/>
      <c r="D150" s="1"/>
      <c r="E150" s="1"/>
      <c r="F150" s="1"/>
      <c r="G150" s="1"/>
    </row>
    <row r="151" spans="3:7">
      <c r="C151" s="1"/>
      <c r="D151" s="1"/>
      <c r="E151" s="1"/>
      <c r="F151" s="1"/>
      <c r="G151" s="1"/>
    </row>
    <row r="152" spans="3:7">
      <c r="C152" s="1"/>
      <c r="D152" s="1"/>
      <c r="E152" s="1"/>
      <c r="F152" s="1"/>
      <c r="G152" s="1"/>
    </row>
    <row r="153" spans="3:7">
      <c r="C153" s="1"/>
      <c r="D153" s="1"/>
      <c r="E153" s="1"/>
      <c r="F153" s="1"/>
      <c r="G153" s="1"/>
    </row>
    <row r="154" spans="3:7">
      <c r="C154" s="1"/>
      <c r="D154" s="1"/>
      <c r="E154" s="1"/>
      <c r="F154" s="1"/>
      <c r="G154" s="1"/>
    </row>
    <row r="155" spans="3:7">
      <c r="C155" s="1"/>
      <c r="D155" s="1"/>
      <c r="E155" s="1"/>
      <c r="F155" s="1"/>
      <c r="G155" s="1"/>
    </row>
    <row r="156" spans="3:7">
      <c r="C156" s="1"/>
      <c r="D156" s="1"/>
      <c r="E156" s="1"/>
      <c r="F156" s="1"/>
      <c r="G156" s="1"/>
    </row>
    <row r="157" spans="3:7">
      <c r="C157" s="1"/>
      <c r="D157" s="1"/>
      <c r="E157" s="1"/>
      <c r="F157" s="1"/>
      <c r="G157" s="1"/>
    </row>
    <row r="158" spans="3:7">
      <c r="C158" s="1"/>
      <c r="D158" s="1"/>
      <c r="E158" s="1"/>
      <c r="F158" s="1"/>
      <c r="G158" s="1"/>
    </row>
    <row r="159" spans="3:7">
      <c r="C159" s="1"/>
      <c r="D159" s="1"/>
      <c r="E159" s="1"/>
      <c r="F159" s="1"/>
      <c r="G159" s="1"/>
    </row>
    <row r="160" spans="3:7">
      <c r="C160" s="1"/>
      <c r="D160" s="1"/>
      <c r="E160" s="1"/>
      <c r="F160" s="1"/>
      <c r="G160" s="1"/>
    </row>
    <row r="161" spans="3:7">
      <c r="C161" s="1"/>
      <c r="D161" s="1"/>
      <c r="E161" s="1"/>
      <c r="F161" s="1"/>
      <c r="G161" s="1"/>
    </row>
    <row r="162" spans="3:7">
      <c r="C162" s="1"/>
      <c r="D162" s="1"/>
      <c r="E162" s="1"/>
      <c r="F162" s="1"/>
      <c r="G162" s="1"/>
    </row>
    <row r="163" spans="3:7">
      <c r="C163" s="1"/>
      <c r="D163" s="1"/>
      <c r="E163" s="1"/>
      <c r="F163" s="1"/>
      <c r="G163" s="1"/>
    </row>
    <row r="164" spans="3:7">
      <c r="C164" s="1"/>
      <c r="D164" s="1"/>
      <c r="E164" s="1"/>
      <c r="F164" s="1"/>
      <c r="G164" s="1"/>
    </row>
    <row r="165" spans="3:7">
      <c r="C165" s="1"/>
      <c r="D165" s="1"/>
      <c r="E165" s="1"/>
      <c r="F165" s="1"/>
      <c r="G165" s="1"/>
    </row>
    <row r="166" spans="3:7">
      <c r="C166" s="1"/>
      <c r="D166" s="1"/>
      <c r="E166" s="1"/>
      <c r="F166" s="1"/>
      <c r="G166" s="1"/>
    </row>
    <row r="167" spans="3:7">
      <c r="C167" s="1"/>
      <c r="D167" s="1"/>
      <c r="E167" s="1"/>
      <c r="F167" s="1"/>
      <c r="G167" s="1"/>
    </row>
    <row r="168" spans="3:7">
      <c r="C168" s="1"/>
      <c r="D168" s="1"/>
      <c r="E168" s="1"/>
      <c r="F168" s="1"/>
      <c r="G168" s="1"/>
    </row>
    <row r="169" spans="3:7">
      <c r="C169" s="1"/>
      <c r="D169" s="1"/>
      <c r="E169" s="1"/>
      <c r="F169" s="1"/>
      <c r="G169" s="1"/>
    </row>
    <row r="170" spans="3:7">
      <c r="C170" s="1"/>
      <c r="D170" s="1"/>
      <c r="E170" s="1"/>
      <c r="F170" s="1"/>
      <c r="G170" s="1"/>
    </row>
    <row r="171" spans="3:7">
      <c r="C171" s="1"/>
      <c r="D171" s="1"/>
      <c r="E171" s="1"/>
      <c r="F171" s="1"/>
      <c r="G171" s="1"/>
    </row>
    <row r="172" spans="3:7">
      <c r="C172" s="1"/>
      <c r="D172" s="1"/>
      <c r="E172" s="1"/>
      <c r="F172" s="1"/>
      <c r="G172" s="1"/>
    </row>
    <row r="173" spans="3:7">
      <c r="C173" s="1"/>
      <c r="D173" s="1"/>
      <c r="E173" s="1"/>
      <c r="F173" s="1"/>
      <c r="G173" s="1"/>
    </row>
    <row r="174" spans="3:7">
      <c r="C174" s="1"/>
      <c r="D174" s="1"/>
      <c r="E174" s="1"/>
      <c r="F174" s="1"/>
      <c r="G174" s="1"/>
    </row>
    <row r="175" spans="3:7">
      <c r="C175" s="1"/>
      <c r="D175" s="1"/>
      <c r="E175" s="1"/>
      <c r="F175" s="1"/>
      <c r="G175" s="1"/>
    </row>
    <row r="176" spans="3:7">
      <c r="C176" s="1"/>
      <c r="D176" s="1"/>
      <c r="E176" s="1"/>
      <c r="F176" s="1"/>
      <c r="G176" s="1"/>
    </row>
    <row r="177" spans="3:7">
      <c r="C177" s="1"/>
      <c r="D177" s="1"/>
      <c r="E177" s="1"/>
      <c r="F177" s="1"/>
      <c r="G177" s="1"/>
    </row>
    <row r="178" spans="3:7">
      <c r="C178" s="1"/>
      <c r="D178" s="1"/>
      <c r="E178" s="1"/>
      <c r="F178" s="1"/>
      <c r="G178" s="1"/>
    </row>
    <row r="179" spans="3:7">
      <c r="C179" s="1"/>
      <c r="D179" s="1"/>
      <c r="E179" s="1"/>
      <c r="F179" s="1"/>
      <c r="G179" s="1"/>
    </row>
    <row r="180" spans="3:7">
      <c r="C180" s="1"/>
      <c r="D180" s="1"/>
      <c r="E180" s="1"/>
      <c r="F180" s="1"/>
      <c r="G180" s="1"/>
    </row>
    <row r="181" spans="3:7">
      <c r="C181" s="1"/>
      <c r="D181" s="1"/>
      <c r="E181" s="1"/>
      <c r="F181" s="1"/>
      <c r="G181" s="1"/>
    </row>
    <row r="182" spans="3:7">
      <c r="C182" s="1"/>
      <c r="D182" s="1"/>
      <c r="E182" s="1"/>
      <c r="F182" s="1"/>
      <c r="G182" s="1"/>
    </row>
    <row r="183" spans="3:7">
      <c r="C183" s="1"/>
      <c r="D183" s="1"/>
      <c r="E183" s="1"/>
      <c r="F183" s="1"/>
      <c r="G183" s="1"/>
    </row>
    <row r="184" spans="3:7">
      <c r="C184" s="1"/>
      <c r="D184" s="1"/>
      <c r="E184" s="1"/>
      <c r="F184" s="1"/>
      <c r="G184" s="1"/>
    </row>
    <row r="185" spans="3:7">
      <c r="C185" s="1"/>
      <c r="D185" s="1"/>
      <c r="E185" s="1"/>
      <c r="F185" s="1"/>
      <c r="G185" s="1"/>
    </row>
    <row r="186" spans="3:7">
      <c r="C186" s="1"/>
      <c r="D186" s="1"/>
      <c r="E186" s="1"/>
      <c r="F186" s="1"/>
      <c r="G186" s="1"/>
    </row>
    <row r="187" spans="3:7">
      <c r="C187" s="1"/>
      <c r="D187" s="1"/>
      <c r="E187" s="1"/>
      <c r="F187" s="1"/>
      <c r="G187" s="1"/>
    </row>
    <row r="188" spans="3:7">
      <c r="C188" s="1"/>
      <c r="D188" s="1"/>
      <c r="E188" s="1"/>
      <c r="F188" s="1"/>
      <c r="G188" s="1"/>
    </row>
    <row r="189" spans="3:7">
      <c r="C189" s="1"/>
      <c r="D189" s="1"/>
      <c r="E189" s="1"/>
      <c r="F189" s="1"/>
      <c r="G189" s="1"/>
    </row>
    <row r="190" spans="3:7">
      <c r="C190" s="1"/>
      <c r="D190" s="1"/>
      <c r="E190" s="1"/>
      <c r="F190" s="1"/>
      <c r="G190" s="1"/>
    </row>
    <row r="191" spans="3:7">
      <c r="C191" s="1"/>
      <c r="D191" s="1"/>
      <c r="E191" s="1"/>
      <c r="F191" s="1"/>
      <c r="G191" s="1"/>
    </row>
    <row r="192" spans="3:7">
      <c r="C192" s="1"/>
      <c r="D192" s="1"/>
      <c r="E192" s="1"/>
      <c r="F192" s="1"/>
      <c r="G192" s="1"/>
    </row>
    <row r="193" spans="3:7">
      <c r="C193" s="1"/>
      <c r="D193" s="1"/>
      <c r="E193" s="1"/>
      <c r="F193" s="1"/>
      <c r="G193" s="1"/>
    </row>
    <row r="194" spans="3:7">
      <c r="C194" s="1"/>
      <c r="D194" s="1"/>
      <c r="E194" s="1"/>
      <c r="F194" s="1"/>
      <c r="G194" s="1"/>
    </row>
    <row r="195" spans="3:7">
      <c r="C195" s="1"/>
      <c r="D195" s="1"/>
      <c r="E195" s="1"/>
      <c r="F195" s="1"/>
      <c r="G195" s="1"/>
    </row>
    <row r="196" spans="3:7">
      <c r="C196" s="1"/>
      <c r="D196" s="1"/>
      <c r="E196" s="1"/>
      <c r="F196" s="1"/>
      <c r="G196" s="1"/>
    </row>
    <row r="197" spans="3:7">
      <c r="C197" s="1"/>
      <c r="D197" s="1"/>
      <c r="E197" s="1"/>
      <c r="F197" s="1"/>
      <c r="G197" s="1"/>
    </row>
    <row r="198" spans="3:7">
      <c r="C198" s="1"/>
      <c r="D198" s="1"/>
      <c r="E198" s="1"/>
      <c r="F198" s="1"/>
      <c r="G198" s="1"/>
    </row>
    <row r="199" spans="3:7">
      <c r="C199" s="1"/>
      <c r="D199" s="1"/>
      <c r="E199" s="1"/>
      <c r="F199" s="1"/>
      <c r="G199" s="1"/>
    </row>
    <row r="200" spans="3:7">
      <c r="C200" s="1"/>
      <c r="D200" s="1"/>
      <c r="E200" s="1"/>
      <c r="F200" s="1"/>
      <c r="G200" s="1"/>
    </row>
    <row r="201" spans="3:7">
      <c r="C201" s="1"/>
      <c r="D201" s="1"/>
      <c r="E201" s="1"/>
      <c r="F201" s="1"/>
      <c r="G201" s="1"/>
    </row>
    <row r="202" spans="3:7">
      <c r="C202" s="1"/>
      <c r="D202" s="1"/>
      <c r="E202" s="1"/>
      <c r="F202" s="1"/>
      <c r="G202" s="1"/>
    </row>
    <row r="203" spans="3:7">
      <c r="C203" s="1"/>
      <c r="D203" s="1"/>
      <c r="E203" s="1"/>
      <c r="F203" s="1"/>
      <c r="G203" s="1"/>
    </row>
    <row r="204" spans="3:7">
      <c r="C204" s="1"/>
      <c r="D204" s="1"/>
      <c r="E204" s="1"/>
      <c r="F204" s="1"/>
      <c r="G204" s="1"/>
    </row>
    <row r="205" spans="3:7">
      <c r="C205" s="1"/>
      <c r="D205" s="1"/>
      <c r="E205" s="1"/>
      <c r="F205" s="1"/>
      <c r="G205" s="1"/>
    </row>
    <row r="206" spans="3:7">
      <c r="C206" s="1"/>
      <c r="D206" s="1"/>
      <c r="E206" s="1"/>
      <c r="F206" s="1"/>
      <c r="G206" s="1"/>
    </row>
    <row r="207" spans="3:7">
      <c r="C207" s="1"/>
      <c r="D207" s="1"/>
      <c r="E207" s="1"/>
      <c r="F207" s="1"/>
      <c r="G207" s="1"/>
    </row>
    <row r="208" spans="3:7">
      <c r="C208" s="1"/>
      <c r="D208" s="1"/>
      <c r="E208" s="1"/>
      <c r="F208" s="1"/>
      <c r="G208" s="1"/>
    </row>
    <row r="209" spans="3:7">
      <c r="C209" s="1"/>
      <c r="D209" s="1"/>
      <c r="E209" s="1"/>
      <c r="F209" s="1"/>
      <c r="G209" s="1"/>
    </row>
    <row r="210" spans="3:7">
      <c r="C210" s="1"/>
      <c r="D210" s="1"/>
      <c r="E210" s="1"/>
      <c r="F210" s="1"/>
      <c r="G210" s="1"/>
    </row>
    <row r="211" spans="3:7">
      <c r="C211" s="1"/>
      <c r="D211" s="1"/>
      <c r="E211" s="1"/>
      <c r="F211" s="1"/>
      <c r="G211" s="1"/>
    </row>
    <row r="212" spans="3:7">
      <c r="C212" s="1"/>
      <c r="D212" s="1"/>
      <c r="E212" s="1"/>
      <c r="F212" s="1"/>
      <c r="G212" s="1"/>
    </row>
    <row r="213" spans="3:7">
      <c r="C213" s="1"/>
      <c r="D213" s="1"/>
      <c r="E213" s="1"/>
      <c r="F213" s="1"/>
      <c r="G213" s="1"/>
    </row>
    <row r="214" spans="3:7">
      <c r="C214" s="1"/>
      <c r="D214" s="1"/>
      <c r="E214" s="1"/>
      <c r="F214" s="1"/>
      <c r="G214" s="1"/>
    </row>
    <row r="215" spans="3:7">
      <c r="C215" s="1"/>
      <c r="D215" s="1"/>
      <c r="E215" s="1"/>
      <c r="F215" s="1"/>
      <c r="G215" s="1"/>
    </row>
    <row r="216" spans="3:7">
      <c r="C216" s="1"/>
      <c r="D216" s="1"/>
      <c r="E216" s="1"/>
      <c r="F216" s="1"/>
      <c r="G216" s="1"/>
    </row>
    <row r="217" spans="3:7">
      <c r="C217" s="1"/>
      <c r="D217" s="1"/>
      <c r="E217" s="1"/>
      <c r="F217" s="1"/>
      <c r="G217" s="1"/>
    </row>
    <row r="218" spans="3:7">
      <c r="C218" s="1"/>
      <c r="D218" s="1"/>
      <c r="E218" s="1"/>
      <c r="F218" s="1"/>
      <c r="G218" s="1"/>
    </row>
    <row r="219" spans="3:7">
      <c r="C219" s="1"/>
      <c r="D219" s="1"/>
      <c r="E219" s="1"/>
      <c r="F219" s="1"/>
      <c r="G219" s="1"/>
    </row>
    <row r="220" spans="3:7">
      <c r="C220" s="1"/>
      <c r="D220" s="1"/>
      <c r="E220" s="1"/>
      <c r="F220" s="1"/>
      <c r="G220" s="1"/>
    </row>
    <row r="221" spans="3:7">
      <c r="C221" s="1"/>
      <c r="D221" s="1"/>
      <c r="E221" s="1"/>
      <c r="F221" s="1"/>
      <c r="G221" s="1"/>
    </row>
    <row r="222" spans="3:7">
      <c r="C222" s="1"/>
      <c r="D222" s="1"/>
      <c r="E222" s="1"/>
      <c r="F222" s="1"/>
      <c r="G222" s="1"/>
    </row>
    <row r="223" spans="3:7">
      <c r="C223" s="1"/>
      <c r="D223" s="1"/>
      <c r="E223" s="1"/>
      <c r="F223" s="1"/>
      <c r="G223" s="1"/>
    </row>
    <row r="224" spans="3:7">
      <c r="C224" s="1"/>
      <c r="D224" s="1"/>
      <c r="E224" s="1"/>
      <c r="F224" s="1"/>
      <c r="G224" s="1"/>
    </row>
    <row r="225" spans="3:7">
      <c r="C225" s="1"/>
      <c r="D225" s="1"/>
      <c r="E225" s="1"/>
      <c r="F225" s="1"/>
      <c r="G225" s="1"/>
    </row>
    <row r="226" spans="3:7">
      <c r="C226" s="1"/>
      <c r="D226" s="1"/>
      <c r="E226" s="1"/>
      <c r="F226" s="1"/>
      <c r="G226" s="1"/>
    </row>
    <row r="227" spans="3:7">
      <c r="C227" s="1"/>
      <c r="D227" s="1"/>
      <c r="E227" s="1"/>
      <c r="F227" s="1"/>
      <c r="G227" s="1"/>
    </row>
    <row r="228" spans="3:7">
      <c r="C228" s="1"/>
      <c r="D228" s="1"/>
      <c r="E228" s="1"/>
      <c r="F228" s="1"/>
      <c r="G228" s="1"/>
    </row>
    <row r="229" spans="3:7">
      <c r="C229" s="1"/>
      <c r="D229" s="1"/>
      <c r="E229" s="1"/>
      <c r="F229" s="1"/>
      <c r="G229" s="1"/>
    </row>
    <row r="230" spans="3:7">
      <c r="C230" s="1"/>
      <c r="D230" s="1"/>
      <c r="E230" s="1"/>
      <c r="F230" s="1"/>
      <c r="G230" s="1"/>
    </row>
    <row r="231" spans="3:7">
      <c r="C231" s="1"/>
      <c r="D231" s="1"/>
      <c r="E231" s="1"/>
      <c r="F231" s="1"/>
      <c r="G231" s="1"/>
    </row>
    <row r="232" spans="3:7">
      <c r="C232" s="1"/>
      <c r="D232" s="1"/>
      <c r="E232" s="1"/>
      <c r="F232" s="1"/>
      <c r="G232" s="1"/>
    </row>
    <row r="233" spans="3:7">
      <c r="C233" s="1"/>
      <c r="D233" s="1"/>
      <c r="E233" s="1"/>
      <c r="F233" s="1"/>
      <c r="G233" s="1"/>
    </row>
    <row r="234" spans="3:7">
      <c r="C234" s="1"/>
      <c r="D234" s="1"/>
      <c r="E234" s="1"/>
      <c r="F234" s="1"/>
      <c r="G234" s="1"/>
    </row>
    <row r="235" spans="3:7">
      <c r="C235" s="1"/>
      <c r="D235" s="1"/>
      <c r="E235" s="1"/>
      <c r="F235" s="1"/>
      <c r="G235" s="1"/>
    </row>
    <row r="236" spans="3:7">
      <c r="C236" s="1"/>
      <c r="D236" s="1"/>
      <c r="E236" s="1"/>
      <c r="F236" s="1"/>
      <c r="G236" s="1"/>
    </row>
    <row r="237" spans="3:7">
      <c r="C237" s="1"/>
      <c r="D237" s="1"/>
      <c r="E237" s="1"/>
      <c r="F237" s="1"/>
      <c r="G237" s="1"/>
    </row>
    <row r="238" spans="3:7">
      <c r="C238" s="1"/>
      <c r="D238" s="1"/>
      <c r="E238" s="1"/>
      <c r="F238" s="1"/>
      <c r="G238" s="1"/>
    </row>
    <row r="239" spans="3:7">
      <c r="C239" s="1"/>
      <c r="D239" s="1"/>
      <c r="E239" s="1"/>
      <c r="F239" s="1"/>
      <c r="G239" s="1"/>
    </row>
    <row r="240" spans="3:7">
      <c r="C240" s="1"/>
      <c r="D240" s="1"/>
      <c r="E240" s="1"/>
      <c r="F240" s="1"/>
      <c r="G240" s="1"/>
    </row>
    <row r="241" spans="3:7">
      <c r="C241" s="1"/>
      <c r="D241" s="1"/>
      <c r="E241" s="1"/>
      <c r="F241" s="1"/>
      <c r="G241" s="1"/>
    </row>
    <row r="242" spans="3:7">
      <c r="C242" s="1"/>
      <c r="D242" s="1"/>
      <c r="E242" s="1"/>
      <c r="F242" s="1"/>
      <c r="G242" s="1"/>
    </row>
    <row r="243" spans="3:7">
      <c r="C243" s="1"/>
      <c r="D243" s="1"/>
      <c r="E243" s="1"/>
      <c r="F243" s="1"/>
      <c r="G243" s="1"/>
    </row>
    <row r="244" spans="3:7">
      <c r="C244" s="1"/>
      <c r="D244" s="1"/>
      <c r="E244" s="1"/>
      <c r="F244" s="1"/>
      <c r="G244" s="1"/>
    </row>
    <row r="245" spans="3:7">
      <c r="C245" s="1"/>
      <c r="D245" s="1"/>
      <c r="E245" s="1"/>
      <c r="F245" s="1"/>
      <c r="G245" s="1"/>
    </row>
    <row r="246" spans="3:7">
      <c r="C246" s="1"/>
      <c r="D246" s="1"/>
      <c r="E246" s="1"/>
      <c r="F246" s="1"/>
      <c r="G246" s="1"/>
    </row>
    <row r="247" spans="3:7">
      <c r="C247" s="1"/>
      <c r="D247" s="1"/>
      <c r="E247" s="1"/>
      <c r="F247" s="1"/>
      <c r="G247" s="1"/>
    </row>
    <row r="248" spans="3:7">
      <c r="C248" s="1"/>
      <c r="D248" s="1"/>
      <c r="E248" s="1"/>
      <c r="F248" s="1"/>
      <c r="G248" s="1"/>
    </row>
    <row r="249" spans="3:7">
      <c r="C249" s="1"/>
      <c r="D249" s="1"/>
      <c r="E249" s="1"/>
      <c r="F249" s="1"/>
      <c r="G249" s="1"/>
    </row>
    <row r="250" spans="3:7">
      <c r="C250" s="1"/>
      <c r="D250" s="1"/>
      <c r="E250" s="1"/>
      <c r="F250" s="1"/>
      <c r="G250" s="1"/>
    </row>
    <row r="251" spans="3:7">
      <c r="C251" s="1"/>
      <c r="D251" s="1"/>
      <c r="E251" s="1"/>
      <c r="F251" s="1"/>
      <c r="G251" s="1"/>
    </row>
    <row r="252" spans="3:7">
      <c r="C252" s="1"/>
      <c r="D252" s="1"/>
      <c r="E252" s="1"/>
      <c r="F252" s="1"/>
      <c r="G252" s="1"/>
    </row>
    <row r="253" spans="3:7">
      <c r="C253" s="1"/>
      <c r="D253" s="1"/>
      <c r="E253" s="1"/>
      <c r="F253" s="1"/>
      <c r="G253" s="1"/>
    </row>
    <row r="254" spans="3:7">
      <c r="C254" s="1"/>
      <c r="D254" s="1"/>
      <c r="E254" s="1"/>
      <c r="F254" s="1"/>
      <c r="G254" s="1"/>
    </row>
    <row r="255" spans="3:7">
      <c r="C255" s="1"/>
      <c r="D255" s="1"/>
      <c r="E255" s="1"/>
      <c r="F255" s="1"/>
      <c r="G255" s="1"/>
    </row>
    <row r="256" spans="3:7">
      <c r="C256" s="1"/>
      <c r="D256" s="1"/>
      <c r="E256" s="1"/>
      <c r="F256" s="1"/>
      <c r="G256" s="1"/>
    </row>
    <row r="257" spans="3:7">
      <c r="C257" s="1"/>
      <c r="D257" s="1"/>
      <c r="E257" s="1"/>
      <c r="F257" s="1"/>
      <c r="G257" s="1"/>
    </row>
    <row r="258" spans="3:7">
      <c r="C258" s="1"/>
      <c r="D258" s="1"/>
      <c r="E258" s="1"/>
      <c r="F258" s="1"/>
      <c r="G258" s="1"/>
    </row>
    <row r="259" spans="3:7">
      <c r="C259" s="1"/>
      <c r="D259" s="1"/>
      <c r="E259" s="1"/>
      <c r="F259" s="1"/>
      <c r="G259" s="1"/>
    </row>
    <row r="260" spans="3:7">
      <c r="C260" s="1"/>
      <c r="D260" s="1"/>
      <c r="E260" s="1"/>
      <c r="F260" s="1"/>
      <c r="G260" s="1"/>
    </row>
    <row r="261" spans="3:7">
      <c r="C261" s="1"/>
      <c r="D261" s="1"/>
      <c r="E261" s="1"/>
      <c r="F261" s="1"/>
      <c r="G261" s="1"/>
    </row>
    <row r="262" spans="3:7">
      <c r="C262" s="1"/>
      <c r="D262" s="1"/>
      <c r="E262" s="1"/>
      <c r="F262" s="1"/>
      <c r="G262" s="1"/>
    </row>
    <row r="263" spans="3:7">
      <c r="C263" s="1"/>
      <c r="D263" s="1"/>
      <c r="E263" s="1"/>
      <c r="F263" s="1"/>
      <c r="G263" s="1"/>
    </row>
    <row r="264" spans="3:7">
      <c r="C264" s="1"/>
      <c r="D264" s="1"/>
      <c r="E264" s="1"/>
      <c r="F264" s="1"/>
      <c r="G264" s="1"/>
    </row>
    <row r="265" spans="3:7">
      <c r="C265" s="1"/>
      <c r="D265" s="1"/>
      <c r="E265" s="1"/>
      <c r="F265" s="1"/>
      <c r="G265" s="1"/>
    </row>
    <row r="266" spans="3:7">
      <c r="C266" s="1"/>
      <c r="D266" s="1"/>
      <c r="E266" s="1"/>
      <c r="F266" s="1"/>
      <c r="G266" s="1"/>
    </row>
    <row r="267" spans="3:7">
      <c r="C267" s="1"/>
      <c r="D267" s="1"/>
      <c r="E267" s="1"/>
      <c r="F267" s="1"/>
      <c r="G267" s="1"/>
    </row>
    <row r="268" spans="3:7">
      <c r="C268" s="1"/>
      <c r="D268" s="1"/>
      <c r="E268" s="1"/>
      <c r="F268" s="1"/>
      <c r="G268" s="1"/>
    </row>
    <row r="269" spans="3:7">
      <c r="C269" s="1"/>
      <c r="D269" s="1"/>
      <c r="E269" s="1"/>
      <c r="F269" s="1"/>
      <c r="G269" s="1"/>
    </row>
    <row r="270" spans="3:7">
      <c r="C270" s="1"/>
      <c r="D270" s="1"/>
      <c r="E270" s="1"/>
      <c r="F270" s="1"/>
      <c r="G270" s="1"/>
    </row>
    <row r="271" spans="3:7">
      <c r="C271" s="1"/>
      <c r="D271" s="1"/>
      <c r="E271" s="1"/>
      <c r="F271" s="1"/>
      <c r="G271" s="1"/>
    </row>
    <row r="272" spans="3:7">
      <c r="C272" s="1"/>
      <c r="D272" s="1"/>
      <c r="E272" s="1"/>
      <c r="F272" s="1"/>
      <c r="G272" s="1"/>
    </row>
    <row r="273" spans="3:7">
      <c r="C273" s="1"/>
      <c r="D273" s="1"/>
      <c r="E273" s="1"/>
      <c r="F273" s="1"/>
      <c r="G273" s="1"/>
    </row>
    <row r="274" spans="3:7">
      <c r="C274" s="1"/>
      <c r="D274" s="1"/>
      <c r="E274" s="1"/>
      <c r="F274" s="1"/>
      <c r="G274" s="1"/>
    </row>
    <row r="275" spans="3:7">
      <c r="C275" s="1"/>
      <c r="D275" s="1"/>
      <c r="E275" s="1"/>
      <c r="F275" s="1"/>
      <c r="G275" s="1"/>
    </row>
    <row r="276" spans="3:7">
      <c r="C276" s="1"/>
      <c r="D276" s="1"/>
      <c r="E276" s="1"/>
      <c r="F276" s="1"/>
      <c r="G276" s="1"/>
    </row>
    <row r="277" spans="3:7">
      <c r="C277" s="1"/>
      <c r="D277" s="1"/>
      <c r="E277" s="1"/>
      <c r="F277" s="1"/>
      <c r="G277" s="1"/>
    </row>
    <row r="278" spans="3:7">
      <c r="C278" s="1"/>
      <c r="D278" s="1"/>
      <c r="E278" s="1"/>
      <c r="F278" s="1"/>
      <c r="G278" s="1"/>
    </row>
    <row r="279" spans="3:7">
      <c r="C279" s="1"/>
      <c r="D279" s="1"/>
      <c r="E279" s="1"/>
      <c r="F279" s="1"/>
      <c r="G279" s="1"/>
    </row>
    <row r="280" spans="3:7">
      <c r="C280" s="1"/>
      <c r="D280" s="1"/>
      <c r="E280" s="1"/>
      <c r="F280" s="1"/>
      <c r="G280" s="1"/>
    </row>
    <row r="281" spans="3:7">
      <c r="C281" s="1"/>
      <c r="D281" s="1"/>
      <c r="E281" s="1"/>
      <c r="F281" s="1"/>
      <c r="G281" s="1"/>
    </row>
    <row r="282" spans="3:7">
      <c r="C282" s="1"/>
      <c r="D282" s="1"/>
      <c r="E282" s="1"/>
      <c r="F282" s="1"/>
      <c r="G282" s="1"/>
    </row>
    <row r="283" spans="3:7">
      <c r="C283" s="1"/>
      <c r="D283" s="1"/>
      <c r="E283" s="1"/>
      <c r="F283" s="1"/>
      <c r="G283" s="1"/>
    </row>
    <row r="284" spans="3:7">
      <c r="C284" s="1"/>
      <c r="D284" s="1"/>
      <c r="E284" s="1"/>
      <c r="F284" s="1"/>
      <c r="G284" s="1"/>
    </row>
    <row r="285" spans="3:7">
      <c r="C285" s="1"/>
      <c r="D285" s="1"/>
      <c r="E285" s="1"/>
      <c r="F285" s="1"/>
      <c r="G285" s="1"/>
    </row>
    <row r="286" spans="3:7">
      <c r="C286" s="1"/>
      <c r="D286" s="1"/>
      <c r="E286" s="1"/>
      <c r="F286" s="1"/>
      <c r="G286" s="1"/>
    </row>
    <row r="287" spans="3:7">
      <c r="C287" s="1"/>
      <c r="D287" s="1"/>
      <c r="E287" s="1"/>
      <c r="F287" s="1"/>
      <c r="G287" s="1"/>
    </row>
    <row r="288" spans="3:7">
      <c r="C288" s="1"/>
      <c r="D288" s="1"/>
      <c r="E288" s="1"/>
      <c r="F288" s="1"/>
      <c r="G288" s="1"/>
    </row>
    <row r="289" spans="3:7">
      <c r="C289" s="1"/>
      <c r="D289" s="1"/>
      <c r="E289" s="1"/>
      <c r="F289" s="1"/>
      <c r="G289" s="1"/>
    </row>
    <row r="290" spans="3:7">
      <c r="C290" s="1"/>
      <c r="D290" s="1"/>
      <c r="E290" s="1"/>
      <c r="F290" s="1"/>
      <c r="G290" s="1"/>
    </row>
    <row r="291" spans="3:7">
      <c r="C291" s="1"/>
      <c r="D291" s="1"/>
      <c r="E291" s="1"/>
      <c r="F291" s="1"/>
      <c r="G291" s="1"/>
    </row>
    <row r="292" spans="3:7">
      <c r="C292" s="1"/>
      <c r="D292" s="1"/>
      <c r="E292" s="1"/>
      <c r="F292" s="1"/>
      <c r="G292" s="1"/>
    </row>
    <row r="293" spans="3:7">
      <c r="C293" s="1"/>
      <c r="D293" s="1"/>
      <c r="E293" s="1"/>
      <c r="F293" s="1"/>
      <c r="G293" s="1"/>
    </row>
    <row r="294" spans="3:7">
      <c r="C294" s="1"/>
      <c r="D294" s="1"/>
      <c r="E294" s="1"/>
      <c r="F294" s="1"/>
      <c r="G294" s="1"/>
    </row>
    <row r="295" spans="3:7">
      <c r="C295" s="1"/>
      <c r="D295" s="1"/>
      <c r="E295" s="1"/>
      <c r="F295" s="1"/>
      <c r="G295" s="1"/>
    </row>
    <row r="296" spans="3:7">
      <c r="C296" s="1"/>
      <c r="D296" s="1"/>
      <c r="E296" s="1"/>
      <c r="F296" s="1"/>
      <c r="G296" s="1"/>
    </row>
    <row r="297" spans="3:7">
      <c r="C297" s="1"/>
      <c r="D297" s="1"/>
      <c r="E297" s="1"/>
      <c r="F297" s="1"/>
      <c r="G297" s="1"/>
    </row>
    <row r="298" spans="3:7">
      <c r="C298" s="1"/>
      <c r="D298" s="1"/>
      <c r="E298" s="1"/>
      <c r="F298" s="1"/>
      <c r="G298" s="1"/>
    </row>
    <row r="299" spans="3:7">
      <c r="C299" s="1"/>
      <c r="D299" s="1"/>
      <c r="E299" s="1"/>
      <c r="F299" s="1"/>
      <c r="G299" s="1"/>
    </row>
    <row r="300" spans="3:7">
      <c r="C300" s="1"/>
      <c r="D300" s="1"/>
      <c r="E300" s="1"/>
      <c r="F300" s="1"/>
      <c r="G300" s="1"/>
    </row>
    <row r="301" spans="3:7">
      <c r="C301" s="1"/>
      <c r="D301" s="1"/>
      <c r="E301" s="1"/>
      <c r="F301" s="1"/>
      <c r="G301" s="1"/>
    </row>
    <row r="302" spans="3:7">
      <c r="C302" s="1"/>
      <c r="D302" s="1"/>
      <c r="E302" s="1"/>
      <c r="F302" s="1"/>
      <c r="G302" s="1"/>
    </row>
    <row r="303" spans="3:7">
      <c r="C303" s="1"/>
      <c r="D303" s="1"/>
      <c r="E303" s="1"/>
      <c r="F303" s="1"/>
      <c r="G303" s="1"/>
    </row>
    <row r="304" spans="3:7">
      <c r="C304" s="1"/>
      <c r="D304" s="1"/>
      <c r="E304" s="1"/>
      <c r="F304" s="1"/>
      <c r="G304" s="1"/>
    </row>
    <row r="305" spans="3:7">
      <c r="C305" s="1"/>
      <c r="D305" s="1"/>
      <c r="E305" s="1"/>
      <c r="F305" s="1"/>
      <c r="G305" s="1"/>
    </row>
    <row r="306" spans="3:7">
      <c r="C306" s="1"/>
      <c r="D306" s="1"/>
      <c r="E306" s="1"/>
      <c r="F306" s="1"/>
      <c r="G306" s="1"/>
    </row>
    <row r="307" spans="3:7">
      <c r="C307" s="1"/>
      <c r="D307" s="1"/>
      <c r="E307" s="1"/>
      <c r="F307" s="1"/>
      <c r="G307" s="1"/>
    </row>
    <row r="308" spans="3:7">
      <c r="C308" s="1"/>
      <c r="D308" s="1"/>
      <c r="E308" s="1"/>
      <c r="F308" s="1"/>
      <c r="G308" s="1"/>
    </row>
    <row r="309" spans="3:7">
      <c r="C309" s="1"/>
      <c r="D309" s="1"/>
      <c r="E309" s="1"/>
      <c r="F309" s="1"/>
      <c r="G309" s="1"/>
    </row>
    <row r="310" spans="3:7">
      <c r="C310" s="1"/>
      <c r="D310" s="1"/>
      <c r="E310" s="1"/>
      <c r="F310" s="1"/>
      <c r="G310" s="1"/>
    </row>
    <row r="311" spans="3:7">
      <c r="C311" s="1"/>
      <c r="D311" s="1"/>
      <c r="E311" s="1"/>
      <c r="F311" s="1"/>
      <c r="G311" s="1"/>
    </row>
    <row r="312" spans="3:7">
      <c r="C312" s="1"/>
      <c r="D312" s="1"/>
      <c r="E312" s="1"/>
      <c r="F312" s="1"/>
      <c r="G312" s="1"/>
    </row>
    <row r="313" spans="3:7">
      <c r="C313" s="1"/>
      <c r="D313" s="1"/>
      <c r="E313" s="1"/>
      <c r="F313" s="1"/>
      <c r="G313" s="1"/>
    </row>
    <row r="314" spans="3:7">
      <c r="C314" s="1"/>
      <c r="D314" s="1"/>
      <c r="E314" s="1"/>
      <c r="F314" s="1"/>
      <c r="G314" s="1"/>
    </row>
    <row r="315" spans="3:7">
      <c r="C315" s="1"/>
      <c r="D315" s="1"/>
      <c r="E315" s="1"/>
      <c r="F315" s="1"/>
      <c r="G315" s="1"/>
    </row>
    <row r="316" spans="3:7">
      <c r="C316" s="1"/>
      <c r="D316" s="1"/>
      <c r="E316" s="1"/>
      <c r="F316" s="1"/>
      <c r="G316" s="1"/>
    </row>
    <row r="317" spans="3:7">
      <c r="C317" s="1"/>
      <c r="D317" s="1"/>
      <c r="E317" s="1"/>
      <c r="F317" s="1"/>
      <c r="G317" s="1"/>
    </row>
    <row r="318" spans="3:7">
      <c r="C318" s="1"/>
      <c r="D318" s="1"/>
      <c r="E318" s="1"/>
      <c r="F318" s="1"/>
      <c r="G318" s="1"/>
    </row>
    <row r="319" spans="3:7">
      <c r="C319" s="1"/>
      <c r="D319" s="1"/>
      <c r="E319" s="1"/>
      <c r="F319" s="1"/>
      <c r="G319" s="1"/>
    </row>
    <row r="320" spans="3:7">
      <c r="C320" s="1"/>
      <c r="D320" s="1"/>
      <c r="E320" s="1"/>
      <c r="F320" s="1"/>
      <c r="G320" s="1"/>
    </row>
    <row r="321" spans="3:7">
      <c r="C321" s="1"/>
      <c r="D321" s="1"/>
      <c r="E321" s="1"/>
      <c r="F321" s="1"/>
      <c r="G321" s="1"/>
    </row>
    <row r="322" spans="3:7">
      <c r="C322" s="1"/>
      <c r="D322" s="1"/>
      <c r="E322" s="1"/>
      <c r="F322" s="1"/>
      <c r="G322" s="1"/>
    </row>
    <row r="323" spans="3:7">
      <c r="C323" s="1"/>
      <c r="D323" s="1"/>
      <c r="E323" s="1"/>
      <c r="F323" s="1"/>
      <c r="G323" s="1"/>
    </row>
    <row r="324" spans="3:7">
      <c r="C324" s="1"/>
      <c r="D324" s="1"/>
      <c r="E324" s="1"/>
      <c r="F324" s="1"/>
      <c r="G324" s="1"/>
    </row>
    <row r="325" spans="3:7">
      <c r="C325" s="1"/>
      <c r="D325" s="1"/>
      <c r="E325" s="1"/>
      <c r="F325" s="1"/>
      <c r="G325" s="1"/>
    </row>
    <row r="326" spans="3:7">
      <c r="C326" s="1"/>
      <c r="D326" s="1"/>
      <c r="E326" s="1"/>
      <c r="F326" s="1"/>
      <c r="G326" s="1"/>
    </row>
    <row r="327" spans="3:7">
      <c r="C327" s="1"/>
      <c r="D327" s="1"/>
      <c r="E327" s="1"/>
      <c r="F327" s="1"/>
      <c r="G327" s="1"/>
    </row>
    <row r="328" spans="3:7">
      <c r="C328" s="1"/>
      <c r="D328" s="1"/>
      <c r="E328" s="1"/>
      <c r="F328" s="1"/>
      <c r="G328" s="1"/>
    </row>
    <row r="329" spans="3:7">
      <c r="C329" s="1"/>
      <c r="D329" s="1"/>
      <c r="E329" s="1"/>
      <c r="F329" s="1"/>
      <c r="G329" s="1"/>
    </row>
    <row r="330" spans="3:7">
      <c r="C330" s="1"/>
      <c r="D330" s="1"/>
      <c r="E330" s="1"/>
      <c r="F330" s="1"/>
      <c r="G330" s="1"/>
    </row>
    <row r="331" spans="3:7">
      <c r="C331" s="1"/>
      <c r="D331" s="1"/>
      <c r="E331" s="1"/>
      <c r="F331" s="1"/>
      <c r="G331" s="1"/>
    </row>
    <row r="332" spans="3:7">
      <c r="C332" s="1"/>
      <c r="D332" s="1"/>
      <c r="E332" s="1"/>
      <c r="F332" s="1"/>
      <c r="G332" s="1"/>
    </row>
    <row r="333" spans="3:7">
      <c r="C333" s="1"/>
      <c r="D333" s="1"/>
      <c r="E333" s="1"/>
      <c r="F333" s="1"/>
      <c r="G333" s="1"/>
    </row>
    <row r="334" spans="3:7">
      <c r="C334" s="1"/>
      <c r="D334" s="1"/>
      <c r="E334" s="1"/>
      <c r="F334" s="1"/>
      <c r="G334" s="1"/>
    </row>
    <row r="335" spans="3:7">
      <c r="C335" s="1"/>
      <c r="D335" s="1"/>
      <c r="E335" s="1"/>
      <c r="F335" s="1"/>
      <c r="G335" s="1"/>
    </row>
    <row r="336" spans="3:7">
      <c r="C336" s="1"/>
      <c r="D336" s="1"/>
      <c r="E336" s="1"/>
      <c r="F336" s="1"/>
      <c r="G336" s="1"/>
    </row>
    <row r="337" spans="3:7">
      <c r="C337" s="1"/>
      <c r="D337" s="1"/>
      <c r="E337" s="1"/>
      <c r="F337" s="1"/>
      <c r="G337" s="1"/>
    </row>
    <row r="338" spans="3:7">
      <c r="C338" s="1"/>
      <c r="D338" s="1"/>
      <c r="E338" s="1"/>
      <c r="F338" s="1"/>
      <c r="G338" s="1"/>
    </row>
    <row r="339" spans="3:7">
      <c r="C339" s="1"/>
      <c r="D339" s="1"/>
      <c r="E339" s="1"/>
      <c r="F339" s="1"/>
      <c r="G339" s="1"/>
    </row>
    <row r="340" spans="3:7">
      <c r="C340" s="1"/>
      <c r="D340" s="1"/>
      <c r="E340" s="1"/>
      <c r="F340" s="1"/>
      <c r="G340" s="1"/>
    </row>
    <row r="341" spans="3:7">
      <c r="C341" s="1"/>
      <c r="D341" s="1"/>
      <c r="E341" s="1"/>
      <c r="F341" s="1"/>
      <c r="G341" s="1"/>
    </row>
    <row r="342" spans="3:7">
      <c r="C342" s="1"/>
      <c r="D342" s="1"/>
      <c r="E342" s="1"/>
      <c r="F342" s="1"/>
      <c r="G342" s="1"/>
    </row>
    <row r="343" spans="3:7">
      <c r="C343" s="1"/>
      <c r="D343" s="1"/>
      <c r="E343" s="1"/>
      <c r="F343" s="1"/>
      <c r="G343" s="1"/>
    </row>
    <row r="344" spans="3:7">
      <c r="C344" s="1"/>
      <c r="D344" s="1"/>
      <c r="E344" s="1"/>
      <c r="F344" s="1"/>
      <c r="G344" s="1"/>
    </row>
    <row r="345" spans="3:7">
      <c r="C345" s="1"/>
      <c r="D345" s="1"/>
      <c r="E345" s="1"/>
      <c r="F345" s="1"/>
      <c r="G345" s="1"/>
    </row>
    <row r="346" spans="3:7">
      <c r="C346" s="1"/>
      <c r="D346" s="1"/>
      <c r="E346" s="1"/>
      <c r="F346" s="1"/>
      <c r="G346" s="1"/>
    </row>
    <row r="347" spans="3:7">
      <c r="C347" s="1"/>
      <c r="D347" s="1"/>
      <c r="E347" s="1"/>
      <c r="F347" s="1"/>
      <c r="G347" s="1"/>
    </row>
    <row r="348" spans="3:7">
      <c r="C348" s="1"/>
      <c r="D348" s="1"/>
      <c r="E348" s="1"/>
      <c r="F348" s="1"/>
      <c r="G348" s="1"/>
    </row>
    <row r="349" spans="3:7">
      <c r="C349" s="1"/>
      <c r="D349" s="1"/>
      <c r="E349" s="1"/>
      <c r="F349" s="1"/>
      <c r="G349" s="1"/>
    </row>
    <row r="350" spans="3:7">
      <c r="C350" s="1"/>
      <c r="D350" s="1"/>
      <c r="E350" s="1"/>
      <c r="F350" s="1"/>
      <c r="G350" s="1"/>
    </row>
    <row r="351" spans="3:7">
      <c r="C351" s="1"/>
      <c r="D351" s="1"/>
      <c r="E351" s="1"/>
      <c r="F351" s="1"/>
      <c r="G351" s="1"/>
    </row>
    <row r="352" spans="3:7">
      <c r="C352" s="1"/>
      <c r="D352" s="1"/>
      <c r="E352" s="1"/>
      <c r="F352" s="1"/>
      <c r="G352" s="1"/>
    </row>
    <row r="353" spans="3:7">
      <c r="C353" s="1"/>
      <c r="D353" s="1"/>
      <c r="E353" s="1"/>
      <c r="F353" s="1"/>
      <c r="G353" s="1"/>
    </row>
    <row r="354" spans="3:7">
      <c r="C354" s="1"/>
      <c r="D354" s="1"/>
      <c r="E354" s="1"/>
      <c r="F354" s="1"/>
      <c r="G354" s="1"/>
    </row>
    <row r="355" spans="3:7">
      <c r="C355" s="1"/>
      <c r="D355" s="1"/>
      <c r="E355" s="1"/>
      <c r="F355" s="1"/>
      <c r="G355" s="1"/>
    </row>
    <row r="356" spans="3:7">
      <c r="C356" s="1"/>
      <c r="D356" s="1"/>
      <c r="E356" s="1"/>
      <c r="F356" s="1"/>
      <c r="G356" s="1"/>
    </row>
    <row r="357" spans="3:7">
      <c r="C357" s="1"/>
      <c r="D357" s="1"/>
      <c r="E357" s="1"/>
      <c r="F357" s="1"/>
      <c r="G357" s="1"/>
    </row>
    <row r="358" spans="3:7">
      <c r="C358" s="1"/>
      <c r="D358" s="1"/>
      <c r="E358" s="1"/>
      <c r="F358" s="1"/>
      <c r="G358" s="1"/>
    </row>
    <row r="359" spans="3:7">
      <c r="C359" s="1"/>
      <c r="D359" s="1"/>
      <c r="E359" s="1"/>
      <c r="F359" s="1"/>
      <c r="G359" s="1"/>
    </row>
    <row r="360" spans="3:7">
      <c r="C360" s="1"/>
      <c r="D360" s="1"/>
      <c r="E360" s="1"/>
      <c r="F360" s="1"/>
      <c r="G360" s="1"/>
    </row>
    <row r="361" spans="3:7">
      <c r="C361" s="1"/>
      <c r="D361" s="1"/>
      <c r="E361" s="1"/>
      <c r="F361" s="1"/>
      <c r="G361" s="1"/>
    </row>
    <row r="362" spans="3:7">
      <c r="C362" s="1"/>
      <c r="D362" s="1"/>
      <c r="E362" s="1"/>
      <c r="F362" s="1"/>
      <c r="G362" s="1"/>
    </row>
    <row r="363" spans="3:7">
      <c r="C363" s="1"/>
      <c r="D363" s="1"/>
      <c r="E363" s="1"/>
      <c r="F363" s="1"/>
      <c r="G363" s="1"/>
    </row>
    <row r="364" spans="3:7">
      <c r="C364" s="1"/>
      <c r="D364" s="1"/>
      <c r="E364" s="1"/>
      <c r="F364" s="1"/>
      <c r="G364" s="1"/>
    </row>
    <row r="365" spans="3:7">
      <c r="C365" s="1"/>
      <c r="D365" s="1"/>
      <c r="E365" s="1"/>
      <c r="F365" s="1"/>
      <c r="G365" s="1"/>
    </row>
    <row r="366" spans="3:7">
      <c r="C366" s="1"/>
      <c r="D366" s="1"/>
      <c r="E366" s="1"/>
      <c r="F366" s="1"/>
      <c r="G366" s="1"/>
    </row>
    <row r="367" spans="3:7">
      <c r="C367" s="1"/>
      <c r="D367" s="1"/>
      <c r="E367" s="1"/>
      <c r="F367" s="1"/>
      <c r="G367" s="1"/>
    </row>
    <row r="368" spans="3:7">
      <c r="C368" s="1"/>
      <c r="D368" s="1"/>
      <c r="E368" s="1"/>
      <c r="F368" s="1"/>
      <c r="G368" s="1"/>
    </row>
    <row r="369" spans="3:7">
      <c r="C369" s="1"/>
      <c r="D369" s="1"/>
      <c r="E369" s="1"/>
      <c r="F369" s="1"/>
      <c r="G369" s="1"/>
    </row>
    <row r="370" spans="3:7">
      <c r="C370" s="1"/>
      <c r="D370" s="1"/>
      <c r="E370" s="1"/>
      <c r="F370" s="1"/>
      <c r="G370" s="1"/>
    </row>
    <row r="371" spans="3:7">
      <c r="C371" s="1"/>
      <c r="D371" s="1"/>
      <c r="E371" s="1"/>
      <c r="F371" s="1"/>
      <c r="G371" s="1"/>
    </row>
    <row r="372" spans="3:7">
      <c r="C372" s="1"/>
      <c r="D372" s="1"/>
      <c r="E372" s="1"/>
      <c r="F372" s="1"/>
      <c r="G372" s="1"/>
    </row>
    <row r="373" spans="3:7">
      <c r="C373" s="1"/>
      <c r="D373" s="1"/>
      <c r="E373" s="1"/>
      <c r="F373" s="1"/>
      <c r="G373" s="1"/>
    </row>
    <row r="374" spans="3:7">
      <c r="C374" s="1"/>
      <c r="D374" s="1"/>
      <c r="E374" s="1"/>
      <c r="F374" s="1"/>
      <c r="G374" s="1"/>
    </row>
    <row r="375" spans="3:7">
      <c r="C375" s="1"/>
      <c r="D375" s="1"/>
      <c r="E375" s="1"/>
      <c r="F375" s="1"/>
      <c r="G375" s="1"/>
    </row>
    <row r="376" spans="3:7">
      <c r="C376" s="1"/>
      <c r="D376" s="1"/>
      <c r="E376" s="1"/>
      <c r="F376" s="1"/>
      <c r="G376" s="1"/>
    </row>
    <row r="377" spans="3:7">
      <c r="C377" s="1"/>
      <c r="D377" s="1"/>
      <c r="E377" s="1"/>
      <c r="F377" s="1"/>
      <c r="G377" s="1"/>
    </row>
    <row r="378" spans="3:7">
      <c r="C378" s="1"/>
      <c r="D378" s="1"/>
      <c r="E378" s="1"/>
      <c r="F378" s="1"/>
      <c r="G378" s="1"/>
    </row>
    <row r="379" spans="3:7">
      <c r="C379" s="1"/>
      <c r="D379" s="1"/>
      <c r="E379" s="1"/>
      <c r="F379" s="1"/>
      <c r="G379" s="1"/>
    </row>
    <row r="380" spans="3:7">
      <c r="C380" s="1"/>
      <c r="D380" s="1"/>
      <c r="E380" s="1"/>
      <c r="F380" s="1"/>
      <c r="G380" s="1"/>
    </row>
    <row r="381" spans="3:7">
      <c r="C381" s="1"/>
      <c r="D381" s="1"/>
      <c r="E381" s="1"/>
      <c r="F381" s="1"/>
      <c r="G381" s="1"/>
    </row>
    <row r="382" spans="3:7">
      <c r="C382" s="1"/>
      <c r="D382" s="1"/>
      <c r="E382" s="1"/>
      <c r="F382" s="1"/>
      <c r="G382" s="1"/>
    </row>
    <row r="383" spans="3:7">
      <c r="C383" s="1"/>
      <c r="D383" s="1"/>
      <c r="E383" s="1"/>
      <c r="F383" s="1"/>
      <c r="G383" s="1"/>
    </row>
    <row r="384" spans="3:7">
      <c r="C384" s="1"/>
      <c r="D384" s="1"/>
      <c r="E384" s="1"/>
      <c r="F384" s="1"/>
      <c r="G384" s="1"/>
    </row>
    <row r="385" spans="3:7">
      <c r="C385" s="1"/>
      <c r="D385" s="1"/>
      <c r="E385" s="1"/>
      <c r="F385" s="1"/>
      <c r="G385" s="1"/>
    </row>
    <row r="386" spans="3:7">
      <c r="C386" s="1"/>
      <c r="D386" s="1"/>
      <c r="E386" s="1"/>
      <c r="F386" s="1"/>
      <c r="G386" s="1"/>
    </row>
    <row r="387" spans="3:7">
      <c r="C387" s="1"/>
      <c r="D387" s="1"/>
      <c r="E387" s="1"/>
      <c r="F387" s="1"/>
      <c r="G387" s="1"/>
    </row>
    <row r="388" spans="3:7">
      <c r="C388" s="1"/>
      <c r="D388" s="1"/>
      <c r="E388" s="1"/>
      <c r="F388" s="1"/>
      <c r="G388" s="1"/>
    </row>
    <row r="389" spans="3:7">
      <c r="C389" s="1"/>
      <c r="D389" s="1"/>
      <c r="E389" s="1"/>
      <c r="F389" s="1"/>
      <c r="G389" s="1"/>
    </row>
    <row r="390" spans="3:7">
      <c r="C390" s="1"/>
      <c r="D390" s="1"/>
      <c r="E390" s="1"/>
      <c r="F390" s="1"/>
      <c r="G390" s="1"/>
    </row>
    <row r="391" spans="3:7">
      <c r="C391" s="1"/>
      <c r="D391" s="1"/>
      <c r="E391" s="1"/>
      <c r="F391" s="1"/>
      <c r="G391" s="1"/>
    </row>
    <row r="392" spans="3:7">
      <c r="C392" s="1"/>
      <c r="D392" s="1"/>
      <c r="E392" s="1"/>
      <c r="F392" s="1"/>
      <c r="G392" s="1"/>
    </row>
    <row r="393" spans="3:7">
      <c r="C393" s="1"/>
      <c r="D393" s="1"/>
      <c r="E393" s="1"/>
      <c r="F393" s="1"/>
      <c r="G393" s="1"/>
    </row>
    <row r="394" spans="3:7">
      <c r="C394" s="1"/>
      <c r="D394" s="1"/>
      <c r="E394" s="1"/>
      <c r="F394" s="1"/>
      <c r="G394" s="1"/>
    </row>
    <row r="395" spans="3:7">
      <c r="C395" s="1"/>
      <c r="D395" s="1"/>
      <c r="E395" s="1"/>
      <c r="F395" s="1"/>
      <c r="G395" s="1"/>
    </row>
    <row r="396" spans="3:7">
      <c r="C396" s="1"/>
      <c r="D396" s="1"/>
      <c r="E396" s="1"/>
      <c r="F396" s="1"/>
      <c r="G396" s="1"/>
    </row>
    <row r="397" spans="3:7">
      <c r="C397" s="1"/>
      <c r="D397" s="1"/>
      <c r="E397" s="1"/>
      <c r="F397" s="1"/>
      <c r="G397" s="1"/>
    </row>
    <row r="398" spans="3:7">
      <c r="C398" s="1"/>
      <c r="D398" s="1"/>
      <c r="E398" s="1"/>
      <c r="F398" s="1"/>
      <c r="G398" s="1"/>
    </row>
    <row r="399" spans="3:7">
      <c r="C399" s="1"/>
      <c r="D399" s="1"/>
      <c r="E399" s="1"/>
      <c r="F399" s="1"/>
      <c r="G399" s="1"/>
    </row>
    <row r="400" spans="3:7">
      <c r="C400" s="1"/>
      <c r="D400" s="1"/>
      <c r="E400" s="1"/>
      <c r="F400" s="1"/>
      <c r="G400" s="1"/>
    </row>
    <row r="401" spans="3:7">
      <c r="C401" s="1"/>
      <c r="D401" s="1"/>
      <c r="E401" s="1"/>
      <c r="F401" s="1"/>
      <c r="G401" s="1"/>
    </row>
    <row r="402" spans="3:7">
      <c r="C402" s="1"/>
      <c r="D402" s="1"/>
      <c r="E402" s="1"/>
      <c r="F402" s="1"/>
      <c r="G402" s="1"/>
    </row>
    <row r="403" spans="3:7">
      <c r="C403" s="1"/>
      <c r="D403" s="1"/>
      <c r="E403" s="1"/>
      <c r="F403" s="1"/>
      <c r="G403" s="1"/>
    </row>
    <row r="404" spans="3:7">
      <c r="C404" s="1"/>
      <c r="D404" s="1"/>
      <c r="E404" s="1"/>
      <c r="F404" s="1"/>
      <c r="G404" s="1"/>
    </row>
    <row r="405" spans="3:7">
      <c r="C405" s="1"/>
      <c r="D405" s="1"/>
      <c r="E405" s="1"/>
      <c r="F405" s="1"/>
      <c r="G405" s="1"/>
    </row>
    <row r="406" spans="3:7">
      <c r="C406" s="1"/>
      <c r="D406" s="1"/>
      <c r="E406" s="1"/>
      <c r="F406" s="1"/>
      <c r="G406" s="1"/>
    </row>
    <row r="407" spans="3:7">
      <c r="C407" s="1"/>
      <c r="D407" s="1"/>
      <c r="E407" s="1"/>
      <c r="F407" s="1"/>
      <c r="G407" s="1"/>
    </row>
    <row r="408" spans="3:7">
      <c r="C408" s="1"/>
      <c r="D408" s="1"/>
      <c r="E408" s="1"/>
      <c r="F408" s="1"/>
      <c r="G408" s="1"/>
    </row>
    <row r="409" spans="3:7">
      <c r="C409" s="1"/>
      <c r="D409" s="1"/>
      <c r="E409" s="1"/>
      <c r="F409" s="1"/>
      <c r="G409" s="1"/>
    </row>
    <row r="410" spans="3:7">
      <c r="C410" s="1"/>
      <c r="D410" s="1"/>
      <c r="E410" s="1"/>
      <c r="F410" s="1"/>
      <c r="G410" s="1"/>
    </row>
    <row r="411" spans="3:7">
      <c r="C411" s="1"/>
      <c r="D411" s="1"/>
      <c r="E411" s="1"/>
      <c r="F411" s="1"/>
      <c r="G411" s="1"/>
    </row>
    <row r="412" spans="3:7">
      <c r="C412" s="1"/>
      <c r="D412" s="1"/>
      <c r="E412" s="1"/>
      <c r="F412" s="1"/>
      <c r="G412" s="1"/>
    </row>
    <row r="413" spans="3:7">
      <c r="C413" s="1"/>
      <c r="D413" s="1"/>
      <c r="E413" s="1"/>
      <c r="F413" s="1"/>
      <c r="G413" s="1"/>
    </row>
    <row r="414" spans="3:7">
      <c r="C414" s="1"/>
      <c r="D414" s="1"/>
      <c r="E414" s="1"/>
      <c r="F414" s="1"/>
      <c r="G414" s="1"/>
    </row>
    <row r="415" spans="3:7">
      <c r="C415" s="1"/>
      <c r="D415" s="1"/>
      <c r="E415" s="1"/>
      <c r="F415" s="1"/>
      <c r="G415" s="1"/>
    </row>
    <row r="416" spans="3:7">
      <c r="C416" s="1"/>
      <c r="D416" s="1"/>
      <c r="E416" s="1"/>
      <c r="F416" s="1"/>
      <c r="G416" s="1"/>
    </row>
    <row r="417" spans="3:7">
      <c r="C417" s="1"/>
      <c r="D417" s="1"/>
      <c r="E417" s="1"/>
      <c r="F417" s="1"/>
      <c r="G417" s="1"/>
    </row>
    <row r="418" spans="3:7">
      <c r="C418" s="1"/>
      <c r="D418" s="1"/>
      <c r="E418" s="1"/>
      <c r="F418" s="1"/>
      <c r="G418" s="1"/>
    </row>
    <row r="419" spans="3:7">
      <c r="C419" s="1"/>
      <c r="D419" s="1"/>
      <c r="E419" s="1"/>
      <c r="F419" s="1"/>
      <c r="G419" s="1"/>
    </row>
    <row r="420" spans="3:7">
      <c r="C420" s="1"/>
      <c r="D420" s="1"/>
      <c r="E420" s="1"/>
      <c r="F420" s="1"/>
      <c r="G420" s="1"/>
    </row>
    <row r="421" spans="3:7">
      <c r="C421" s="1"/>
      <c r="D421" s="1"/>
      <c r="E421" s="1"/>
      <c r="F421" s="1"/>
      <c r="G421" s="1"/>
    </row>
    <row r="422" spans="3:7">
      <c r="C422" s="1"/>
      <c r="D422" s="1"/>
      <c r="E422" s="1"/>
      <c r="F422" s="1"/>
      <c r="G422" s="1"/>
    </row>
    <row r="423" spans="3:7">
      <c r="C423" s="1"/>
      <c r="D423" s="1"/>
      <c r="E423" s="1"/>
      <c r="F423" s="1"/>
      <c r="G423" s="1"/>
    </row>
    <row r="424" spans="3:7">
      <c r="C424" s="1"/>
      <c r="D424" s="1"/>
      <c r="E424" s="1"/>
      <c r="F424" s="1"/>
      <c r="G424" s="1"/>
    </row>
    <row r="425" spans="3:7">
      <c r="C425" s="1"/>
      <c r="D425" s="1"/>
      <c r="E425" s="1"/>
      <c r="F425" s="1"/>
      <c r="G425" s="1"/>
    </row>
    <row r="426" spans="3:7">
      <c r="C426" s="1"/>
      <c r="D426" s="1"/>
      <c r="E426" s="1"/>
      <c r="F426" s="1"/>
      <c r="G426" s="1"/>
    </row>
    <row r="427" spans="3:7">
      <c r="C427" s="1"/>
      <c r="D427" s="1"/>
      <c r="E427" s="1"/>
      <c r="F427" s="1"/>
      <c r="G427" s="1"/>
    </row>
    <row r="428" spans="3:7">
      <c r="C428" s="1"/>
      <c r="D428" s="1"/>
      <c r="E428" s="1"/>
      <c r="F428" s="1"/>
      <c r="G428" s="1"/>
    </row>
    <row r="429" spans="3:7">
      <c r="C429" s="1"/>
      <c r="D429" s="1"/>
      <c r="E429" s="1"/>
      <c r="F429" s="1"/>
      <c r="G429" s="1"/>
    </row>
    <row r="430" spans="3:7">
      <c r="C430" s="1"/>
      <c r="D430" s="1"/>
      <c r="E430" s="1"/>
      <c r="F430" s="1"/>
      <c r="G430" s="1"/>
    </row>
    <row r="431" spans="3:7">
      <c r="C431" s="1"/>
      <c r="D431" s="1"/>
      <c r="E431" s="1"/>
      <c r="F431" s="1"/>
      <c r="G431" s="1"/>
    </row>
    <row r="432" spans="3:7">
      <c r="C432" s="1"/>
      <c r="D432" s="1"/>
      <c r="E432" s="1"/>
      <c r="F432" s="1"/>
      <c r="G432" s="1"/>
    </row>
    <row r="433" spans="3:7">
      <c r="C433" s="1"/>
      <c r="D433" s="1"/>
      <c r="E433" s="1"/>
      <c r="F433" s="1"/>
      <c r="G433" s="1"/>
    </row>
    <row r="434" spans="3:7">
      <c r="C434" s="1"/>
      <c r="D434" s="1"/>
      <c r="E434" s="1"/>
      <c r="F434" s="1"/>
      <c r="G434" s="1"/>
    </row>
    <row r="435" spans="3:7">
      <c r="C435" s="1"/>
      <c r="D435" s="1"/>
      <c r="E435" s="1"/>
      <c r="F435" s="1"/>
      <c r="G435" s="1"/>
    </row>
    <row r="436" spans="3:7">
      <c r="C436" s="1"/>
      <c r="D436" s="1"/>
      <c r="E436" s="1"/>
      <c r="F436" s="1"/>
      <c r="G436" s="1"/>
    </row>
    <row r="437" spans="3:7">
      <c r="C437" s="1"/>
      <c r="D437" s="1"/>
      <c r="E437" s="1"/>
      <c r="F437" s="1"/>
      <c r="G437" s="1"/>
    </row>
    <row r="438" spans="3:7">
      <c r="C438" s="1"/>
      <c r="D438" s="1"/>
      <c r="E438" s="1"/>
      <c r="F438" s="1"/>
      <c r="G438" s="1"/>
    </row>
    <row r="439" spans="3:7">
      <c r="C439" s="1"/>
      <c r="D439" s="1"/>
      <c r="E439" s="1"/>
      <c r="F439" s="1"/>
      <c r="G439" s="1"/>
    </row>
    <row r="440" spans="3:7">
      <c r="C440" s="1"/>
      <c r="D440" s="1"/>
      <c r="E440" s="1"/>
      <c r="F440" s="1"/>
      <c r="G440" s="1"/>
    </row>
    <row r="441" spans="3:7">
      <c r="C441" s="1"/>
      <c r="D441" s="1"/>
      <c r="E441" s="1"/>
      <c r="F441" s="1"/>
      <c r="G441" s="1"/>
    </row>
    <row r="442" spans="3:7">
      <c r="C442" s="1"/>
      <c r="D442" s="1"/>
      <c r="E442" s="1"/>
      <c r="F442" s="1"/>
      <c r="G442" s="1"/>
    </row>
    <row r="443" spans="3:7">
      <c r="C443" s="1"/>
      <c r="D443" s="1"/>
      <c r="E443" s="1"/>
      <c r="F443" s="1"/>
      <c r="G443" s="1"/>
    </row>
    <row r="444" spans="3:7">
      <c r="C444" s="1"/>
      <c r="D444" s="1"/>
      <c r="E444" s="1"/>
      <c r="F444" s="1"/>
      <c r="G444" s="1"/>
    </row>
    <row r="445" spans="3:7">
      <c r="C445" s="1"/>
      <c r="D445" s="1"/>
      <c r="E445" s="1"/>
      <c r="F445" s="1"/>
      <c r="G445" s="1"/>
    </row>
    <row r="446" spans="3:7">
      <c r="C446" s="1"/>
      <c r="D446" s="1"/>
      <c r="E446" s="1"/>
      <c r="F446" s="1"/>
      <c r="G446" s="1"/>
    </row>
    <row r="447" spans="3:7">
      <c r="C447" s="1"/>
      <c r="D447" s="1"/>
      <c r="E447" s="1"/>
      <c r="F447" s="1"/>
      <c r="G447" s="1"/>
    </row>
    <row r="448" spans="3:7">
      <c r="C448" s="1"/>
      <c r="D448" s="1"/>
      <c r="E448" s="1"/>
      <c r="F448" s="1"/>
      <c r="G448" s="1"/>
    </row>
    <row r="449" spans="3:7">
      <c r="C449" s="1"/>
      <c r="D449" s="1"/>
      <c r="E449" s="1"/>
      <c r="F449" s="1"/>
      <c r="G449" s="1"/>
    </row>
    <row r="450" spans="3:7">
      <c r="C450" s="1"/>
      <c r="D450" s="1"/>
      <c r="E450" s="1"/>
      <c r="F450" s="1"/>
      <c r="G450" s="1"/>
    </row>
    <row r="451" spans="3:7">
      <c r="C451" s="1"/>
      <c r="D451" s="1"/>
      <c r="E451" s="1"/>
      <c r="F451" s="1"/>
      <c r="G451" s="1"/>
    </row>
    <row r="452" spans="3:7">
      <c r="C452" s="1"/>
      <c r="D452" s="1"/>
      <c r="E452" s="1"/>
      <c r="F452" s="1"/>
      <c r="G452" s="1"/>
    </row>
    <row r="453" spans="3:7">
      <c r="C453" s="1"/>
      <c r="D453" s="1"/>
      <c r="E453" s="1"/>
      <c r="F453" s="1"/>
      <c r="G453" s="1"/>
    </row>
    <row r="454" spans="3:7">
      <c r="C454" s="1"/>
      <c r="D454" s="1"/>
      <c r="E454" s="1"/>
      <c r="F454" s="1"/>
      <c r="G454" s="1"/>
    </row>
    <row r="455" spans="3:7">
      <c r="C455" s="1"/>
      <c r="D455" s="1"/>
      <c r="E455" s="1"/>
      <c r="F455" s="1"/>
      <c r="G455" s="1"/>
    </row>
    <row r="456" spans="3:7">
      <c r="C456" s="1"/>
      <c r="D456" s="1"/>
      <c r="E456" s="1"/>
      <c r="F456" s="1"/>
      <c r="G456" s="1"/>
    </row>
    <row r="457" spans="3:7">
      <c r="C457" s="1"/>
      <c r="D457" s="1"/>
      <c r="E457" s="1"/>
      <c r="F457" s="1"/>
      <c r="G457" s="1"/>
    </row>
    <row r="458" spans="3:7">
      <c r="C458" s="1"/>
      <c r="D458" s="1"/>
      <c r="E458" s="1"/>
      <c r="F458" s="1"/>
      <c r="G458" s="1"/>
    </row>
    <row r="459" spans="3:7">
      <c r="C459" s="1"/>
      <c r="D459" s="1"/>
      <c r="E459" s="1"/>
      <c r="F459" s="1"/>
      <c r="G459" s="1"/>
    </row>
    <row r="460" spans="3:7">
      <c r="C460" s="1"/>
      <c r="D460" s="1"/>
      <c r="E460" s="1"/>
      <c r="F460" s="1"/>
      <c r="G460" s="1"/>
    </row>
    <row r="461" spans="3:7">
      <c r="C461" s="1"/>
      <c r="D461" s="1"/>
      <c r="E461" s="1"/>
      <c r="F461" s="1"/>
      <c r="G461" s="1"/>
    </row>
    <row r="462" spans="3:7">
      <c r="C462" s="1"/>
      <c r="D462" s="1"/>
      <c r="E462" s="1"/>
      <c r="F462" s="1"/>
      <c r="G462" s="1"/>
    </row>
    <row r="463" spans="3:7">
      <c r="C463" s="1"/>
      <c r="D463" s="1"/>
      <c r="E463" s="1"/>
      <c r="F463" s="1"/>
      <c r="G463" s="1"/>
    </row>
    <row r="464" spans="3:7">
      <c r="C464" s="1"/>
      <c r="D464" s="1"/>
      <c r="E464" s="1"/>
      <c r="F464" s="1"/>
      <c r="G464" s="1"/>
    </row>
    <row r="465" spans="3:7">
      <c r="C465" s="1"/>
      <c r="D465" s="1"/>
      <c r="E465" s="1"/>
      <c r="F465" s="1"/>
      <c r="G465" s="1"/>
    </row>
    <row r="466" spans="3:7">
      <c r="C466" s="1"/>
      <c r="D466" s="1"/>
      <c r="E466" s="1"/>
      <c r="F466" s="1"/>
      <c r="G466" s="1"/>
    </row>
    <row r="467" spans="3:7">
      <c r="C467" s="1"/>
      <c r="D467" s="1"/>
      <c r="E467" s="1"/>
      <c r="F467" s="1"/>
      <c r="G467" s="1"/>
    </row>
    <row r="468" spans="3:7">
      <c r="C468" s="1"/>
      <c r="D468" s="1"/>
      <c r="E468" s="1"/>
      <c r="F468" s="1"/>
      <c r="G468" s="1"/>
    </row>
    <row r="469" spans="3:7">
      <c r="C469" s="1"/>
      <c r="D469" s="1"/>
      <c r="E469" s="1"/>
      <c r="F469" s="1"/>
      <c r="G469" s="1"/>
    </row>
    <row r="470" spans="3:7">
      <c r="C470" s="1"/>
      <c r="D470" s="1"/>
      <c r="E470" s="1"/>
      <c r="F470" s="1"/>
      <c r="G470" s="1"/>
    </row>
    <row r="471" spans="3:7">
      <c r="C471" s="1"/>
      <c r="D471" s="1"/>
      <c r="E471" s="1"/>
      <c r="F471" s="1"/>
      <c r="G471" s="1"/>
    </row>
    <row r="472" spans="3:7">
      <c r="C472" s="1"/>
      <c r="D472" s="1"/>
      <c r="E472" s="1"/>
      <c r="F472" s="1"/>
      <c r="G472" s="1"/>
    </row>
    <row r="473" spans="3:7">
      <c r="C473" s="1"/>
      <c r="D473" s="1"/>
      <c r="E473" s="1"/>
      <c r="F473" s="1"/>
      <c r="G473" s="1"/>
    </row>
    <row r="474" spans="3:7">
      <c r="C474" s="1"/>
      <c r="D474" s="1"/>
      <c r="E474" s="1"/>
      <c r="F474" s="1"/>
      <c r="G474" s="1"/>
    </row>
    <row r="475" spans="3:7">
      <c r="C475" s="1"/>
      <c r="D475" s="1"/>
      <c r="E475" s="1"/>
      <c r="F475" s="1"/>
      <c r="G475" s="1"/>
    </row>
    <row r="476" spans="3:7">
      <c r="C476" s="1"/>
      <c r="D476" s="1"/>
      <c r="E476" s="1"/>
      <c r="F476" s="1"/>
      <c r="G476" s="1"/>
    </row>
    <row r="477" spans="3:7">
      <c r="C477" s="1"/>
      <c r="D477" s="1"/>
      <c r="E477" s="1"/>
      <c r="F477" s="1"/>
      <c r="G477" s="1"/>
    </row>
    <row r="478" spans="3:7">
      <c r="C478" s="1"/>
      <c r="D478" s="1"/>
      <c r="E478" s="1"/>
      <c r="F478" s="1"/>
      <c r="G478" s="1"/>
    </row>
    <row r="479" spans="3:7">
      <c r="C479" s="1"/>
      <c r="D479" s="1"/>
      <c r="E479" s="1"/>
      <c r="F479" s="1"/>
      <c r="G479" s="1"/>
    </row>
    <row r="480" spans="3:7">
      <c r="C480" s="1"/>
      <c r="D480" s="1"/>
      <c r="E480" s="1"/>
      <c r="F480" s="1"/>
      <c r="G480" s="1"/>
    </row>
    <row r="481" spans="3:7">
      <c r="C481" s="1"/>
      <c r="D481" s="1"/>
      <c r="E481" s="1"/>
      <c r="F481" s="1"/>
      <c r="G481" s="1"/>
    </row>
    <row r="482" spans="3:7">
      <c r="C482" s="1"/>
      <c r="D482" s="1"/>
      <c r="E482" s="1"/>
      <c r="F482" s="1"/>
      <c r="G482" s="1"/>
    </row>
    <row r="483" spans="3:7">
      <c r="C483" s="1"/>
      <c r="D483" s="1"/>
      <c r="E483" s="1"/>
      <c r="F483" s="1"/>
      <c r="G483" s="1"/>
    </row>
    <row r="484" spans="3:7">
      <c r="C484" s="1"/>
      <c r="D484" s="1"/>
      <c r="E484" s="1"/>
      <c r="F484" s="1"/>
      <c r="G484" s="1"/>
    </row>
    <row r="485" spans="3:7">
      <c r="C485" s="1"/>
      <c r="D485" s="1"/>
      <c r="E485" s="1"/>
      <c r="F485" s="1"/>
      <c r="G485" s="1"/>
    </row>
    <row r="486" spans="3:7">
      <c r="C486" s="1"/>
      <c r="D486" s="1"/>
      <c r="E486" s="1"/>
      <c r="F486" s="1"/>
      <c r="G486" s="1"/>
    </row>
    <row r="487" spans="3:7">
      <c r="C487" s="1"/>
      <c r="D487" s="1"/>
      <c r="E487" s="1"/>
      <c r="F487" s="1"/>
      <c r="G487" s="1"/>
    </row>
    <row r="488" spans="3:7">
      <c r="C488" s="1"/>
      <c r="D488" s="1"/>
      <c r="E488" s="1"/>
      <c r="F488" s="1"/>
      <c r="G488" s="1"/>
    </row>
    <row r="489" spans="3:7">
      <c r="C489" s="1"/>
      <c r="D489" s="1"/>
      <c r="E489" s="1"/>
      <c r="F489" s="1"/>
      <c r="G489" s="1"/>
    </row>
    <row r="490" spans="3:7">
      <c r="C490" s="1"/>
      <c r="D490" s="1"/>
      <c r="E490" s="1"/>
      <c r="F490" s="1"/>
      <c r="G490" s="1"/>
    </row>
    <row r="491" spans="3:7">
      <c r="C491" s="1"/>
      <c r="D491" s="1"/>
      <c r="E491" s="1"/>
      <c r="F491" s="1"/>
      <c r="G491" s="1"/>
    </row>
    <row r="492" spans="3:7">
      <c r="C492" s="1"/>
      <c r="D492" s="1"/>
      <c r="E492" s="1"/>
      <c r="F492" s="1"/>
      <c r="G492" s="1"/>
    </row>
    <row r="493" spans="3:7">
      <c r="C493" s="1"/>
      <c r="D493" s="1"/>
      <c r="E493" s="1"/>
      <c r="F493" s="1"/>
      <c r="G493" s="1"/>
    </row>
    <row r="494" spans="3:7">
      <c r="C494" s="1"/>
      <c r="D494" s="1"/>
      <c r="E494" s="1"/>
      <c r="F494" s="1"/>
      <c r="G494" s="1"/>
    </row>
    <row r="495" spans="3:7">
      <c r="C495" s="1"/>
      <c r="D495" s="1"/>
      <c r="E495" s="1"/>
      <c r="F495" s="1"/>
      <c r="G495" s="1"/>
    </row>
    <row r="496" spans="3:7">
      <c r="C496" s="1"/>
      <c r="D496" s="1"/>
      <c r="E496" s="1"/>
      <c r="F496" s="1"/>
      <c r="G496" s="1"/>
    </row>
    <row r="497" spans="3:7">
      <c r="C497" s="1"/>
      <c r="D497" s="1"/>
      <c r="E497" s="1"/>
      <c r="F497" s="1"/>
      <c r="G497" s="1"/>
    </row>
    <row r="498" spans="3:7">
      <c r="C498" s="1"/>
      <c r="D498" s="1"/>
      <c r="E498" s="1"/>
      <c r="F498" s="1"/>
      <c r="G498" s="1"/>
    </row>
    <row r="499" spans="3:7">
      <c r="C499" s="1"/>
      <c r="D499" s="1"/>
      <c r="E499" s="1"/>
      <c r="F499" s="1"/>
      <c r="G499" s="1"/>
    </row>
    <row r="500" spans="3:7">
      <c r="C500" s="1"/>
      <c r="D500" s="1"/>
      <c r="E500" s="1"/>
      <c r="F500" s="1"/>
      <c r="G500" s="1"/>
    </row>
    <row r="501" spans="3:7">
      <c r="C501" s="1"/>
      <c r="D501" s="1"/>
      <c r="E501" s="1"/>
      <c r="F501" s="1"/>
      <c r="G501" s="1"/>
    </row>
    <row r="502" spans="3:7">
      <c r="C502" s="1"/>
      <c r="D502" s="1"/>
      <c r="E502" s="1"/>
      <c r="F502" s="1"/>
      <c r="G502" s="1"/>
    </row>
    <row r="503" spans="3:7">
      <c r="C503" s="1"/>
      <c r="D503" s="1"/>
      <c r="E503" s="1"/>
      <c r="F503" s="1"/>
      <c r="G503" s="1"/>
    </row>
    <row r="504" spans="3:7">
      <c r="C504" s="1"/>
      <c r="D504" s="1"/>
      <c r="E504" s="1"/>
      <c r="F504" s="1"/>
      <c r="G504" s="1"/>
    </row>
    <row r="505" spans="3:7">
      <c r="C505" s="1"/>
      <c r="D505" s="1"/>
      <c r="E505" s="1"/>
      <c r="F505" s="1"/>
      <c r="G505" s="1"/>
    </row>
    <row r="506" spans="3:7">
      <c r="C506" s="1"/>
      <c r="D506" s="1"/>
      <c r="E506" s="1"/>
      <c r="F506" s="1"/>
      <c r="G506" s="1"/>
    </row>
    <row r="507" spans="3:7">
      <c r="C507" s="1"/>
      <c r="D507" s="1"/>
      <c r="E507" s="1"/>
      <c r="F507" s="1"/>
      <c r="G507" s="1"/>
    </row>
    <row r="508" spans="3:7">
      <c r="C508" s="1"/>
      <c r="D508" s="1"/>
      <c r="E508" s="1"/>
      <c r="F508" s="1"/>
      <c r="G508" s="1"/>
    </row>
    <row r="509" spans="3:7">
      <c r="C509" s="1"/>
      <c r="D509" s="1"/>
      <c r="E509" s="1"/>
      <c r="F509" s="1"/>
      <c r="G509" s="1"/>
    </row>
    <row r="510" spans="3:7">
      <c r="C510" s="1"/>
      <c r="D510" s="1"/>
      <c r="E510" s="1"/>
      <c r="F510" s="1"/>
      <c r="G510" s="1"/>
    </row>
    <row r="511" spans="3:7">
      <c r="C511" s="1"/>
      <c r="D511" s="1"/>
      <c r="E511" s="1"/>
      <c r="F511" s="1"/>
      <c r="G511" s="1"/>
    </row>
    <row r="512" spans="3:7">
      <c r="C512" s="1"/>
      <c r="D512" s="1"/>
      <c r="E512" s="1"/>
      <c r="F512" s="1"/>
      <c r="G512" s="1"/>
    </row>
    <row r="513" spans="3:7">
      <c r="C513" s="1"/>
      <c r="D513" s="1"/>
      <c r="E513" s="1"/>
      <c r="F513" s="1"/>
      <c r="G513" s="1"/>
    </row>
    <row r="514" spans="3:7">
      <c r="C514" s="1"/>
      <c r="D514" s="1"/>
      <c r="E514" s="1"/>
      <c r="F514" s="1"/>
      <c r="G514" s="1"/>
    </row>
    <row r="515" spans="3:7">
      <c r="C515" s="1"/>
      <c r="D515" s="1"/>
      <c r="E515" s="1"/>
      <c r="F515" s="1"/>
      <c r="G515" s="1"/>
    </row>
    <row r="516" spans="3:7">
      <c r="C516" s="1"/>
      <c r="D516" s="1"/>
      <c r="E516" s="1"/>
      <c r="F516" s="1"/>
      <c r="G516" s="1"/>
    </row>
    <row r="517" spans="3:7">
      <c r="C517" s="1"/>
      <c r="D517" s="1"/>
      <c r="E517" s="1"/>
      <c r="F517" s="1"/>
      <c r="G517" s="1"/>
    </row>
    <row r="518" spans="3:7">
      <c r="C518" s="1"/>
      <c r="D518" s="1"/>
      <c r="E518" s="1"/>
      <c r="F518" s="1"/>
      <c r="G518" s="1"/>
    </row>
    <row r="519" spans="3:7">
      <c r="C519" s="1"/>
      <c r="D519" s="1"/>
      <c r="E519" s="1"/>
      <c r="F519" s="1"/>
      <c r="G519" s="1"/>
    </row>
    <row r="520" spans="3:7">
      <c r="C520" s="1"/>
      <c r="D520" s="1"/>
      <c r="E520" s="1"/>
      <c r="F520" s="1"/>
      <c r="G520" s="1"/>
    </row>
    <row r="521" spans="3:7">
      <c r="C521" s="1"/>
      <c r="D521" s="1"/>
      <c r="E521" s="1"/>
      <c r="F521" s="1"/>
      <c r="G521" s="1"/>
    </row>
    <row r="522" spans="3:7">
      <c r="C522" s="1"/>
      <c r="D522" s="1"/>
      <c r="E522" s="1"/>
      <c r="F522" s="1"/>
      <c r="G522" s="1"/>
    </row>
    <row r="523" spans="3:7">
      <c r="C523" s="1"/>
      <c r="D523" s="1"/>
      <c r="E523" s="1"/>
      <c r="F523" s="1"/>
      <c r="G523" s="1"/>
    </row>
    <row r="524" spans="3:7">
      <c r="C524" s="1"/>
      <c r="D524" s="1"/>
      <c r="E524" s="1"/>
      <c r="F524" s="1"/>
      <c r="G524" s="1"/>
    </row>
    <row r="525" spans="3:7">
      <c r="C525" s="1"/>
      <c r="D525" s="1"/>
      <c r="E525" s="1"/>
      <c r="F525" s="1"/>
      <c r="G525" s="1"/>
    </row>
    <row r="526" spans="3:7">
      <c r="C526" s="1"/>
      <c r="D526" s="1"/>
      <c r="E526" s="1"/>
      <c r="F526" s="1"/>
      <c r="G526" s="1"/>
    </row>
    <row r="527" spans="3:7">
      <c r="C527" s="1"/>
      <c r="D527" s="1"/>
      <c r="E527" s="1"/>
      <c r="F527" s="1"/>
      <c r="G527" s="1"/>
    </row>
    <row r="528" spans="3:7">
      <c r="C528" s="1"/>
      <c r="D528" s="1"/>
      <c r="E528" s="1"/>
      <c r="F528" s="1"/>
      <c r="G528" s="1"/>
    </row>
    <row r="529" spans="3:7">
      <c r="C529" s="1"/>
      <c r="D529" s="1"/>
      <c r="E529" s="1"/>
      <c r="F529" s="1"/>
      <c r="G529" s="1"/>
    </row>
    <row r="530" spans="3:7">
      <c r="C530" s="1"/>
      <c r="D530" s="1"/>
      <c r="E530" s="1"/>
      <c r="F530" s="1"/>
      <c r="G530" s="1"/>
    </row>
    <row r="531" spans="3:7">
      <c r="C531" s="1"/>
      <c r="D531" s="1"/>
      <c r="E531" s="1"/>
      <c r="F531" s="1"/>
      <c r="G531" s="1"/>
    </row>
    <row r="532" spans="3:7">
      <c r="C532" s="1"/>
      <c r="D532" s="1"/>
      <c r="E532" s="1"/>
      <c r="F532" s="1"/>
      <c r="G532" s="1"/>
    </row>
    <row r="533" spans="3:7">
      <c r="C533" s="1"/>
      <c r="D533" s="1"/>
      <c r="E533" s="1"/>
      <c r="F533" s="1"/>
      <c r="G533" s="1"/>
    </row>
    <row r="534" spans="3:7">
      <c r="C534" s="1"/>
      <c r="D534" s="1"/>
      <c r="E534" s="1"/>
      <c r="F534" s="1"/>
      <c r="G534" s="1"/>
    </row>
    <row r="535" spans="3:7">
      <c r="C535" s="1"/>
      <c r="D535" s="1"/>
      <c r="E535" s="1"/>
      <c r="F535" s="1"/>
      <c r="G535" s="1"/>
    </row>
    <row r="536" spans="3:7">
      <c r="C536" s="1"/>
      <c r="D536" s="1"/>
      <c r="E536" s="1"/>
      <c r="F536" s="1"/>
      <c r="G536" s="1"/>
    </row>
    <row r="537" spans="3:7">
      <c r="C537" s="1"/>
      <c r="D537" s="1"/>
      <c r="E537" s="1"/>
      <c r="F537" s="1"/>
      <c r="G537" s="1"/>
    </row>
    <row r="538" spans="3:7">
      <c r="C538" s="1"/>
      <c r="D538" s="1"/>
      <c r="E538" s="1"/>
      <c r="F538" s="1"/>
      <c r="G538" s="1"/>
    </row>
    <row r="539" spans="3:7">
      <c r="C539" s="1"/>
      <c r="D539" s="1"/>
      <c r="E539" s="1"/>
      <c r="F539" s="1"/>
      <c r="G539" s="1"/>
    </row>
    <row r="540" spans="3:7">
      <c r="C540" s="1"/>
      <c r="D540" s="1"/>
      <c r="E540" s="1"/>
      <c r="F540" s="1"/>
      <c r="G540" s="1"/>
    </row>
    <row r="541" spans="3:7">
      <c r="C541" s="1"/>
      <c r="D541" s="1"/>
      <c r="E541" s="1"/>
      <c r="F541" s="1"/>
      <c r="G541" s="1"/>
    </row>
    <row r="542" spans="3:7">
      <c r="C542" s="1"/>
      <c r="D542" s="1"/>
      <c r="E542" s="1"/>
      <c r="F542" s="1"/>
      <c r="G542" s="1"/>
    </row>
    <row r="543" spans="3:7">
      <c r="C543" s="1"/>
      <c r="D543" s="1"/>
      <c r="E543" s="1"/>
      <c r="F543" s="1"/>
      <c r="G543" s="1"/>
    </row>
    <row r="544" spans="3:7">
      <c r="C544" s="1"/>
      <c r="D544" s="1"/>
      <c r="E544" s="1"/>
      <c r="F544" s="1"/>
      <c r="G544" s="1"/>
    </row>
    <row r="545" spans="3:7">
      <c r="C545" s="1"/>
      <c r="D545" s="1"/>
      <c r="E545" s="1"/>
      <c r="F545" s="1"/>
      <c r="G545" s="1"/>
    </row>
    <row r="546" spans="3:7">
      <c r="C546" s="1"/>
      <c r="D546" s="1"/>
      <c r="E546" s="1"/>
      <c r="F546" s="1"/>
      <c r="G546" s="1"/>
    </row>
    <row r="547" spans="3:7">
      <c r="C547" s="1"/>
      <c r="D547" s="1"/>
      <c r="E547" s="1"/>
      <c r="F547" s="1"/>
      <c r="G547" s="1"/>
    </row>
    <row r="548" spans="3:7">
      <c r="C548" s="1"/>
      <c r="D548" s="1"/>
      <c r="E548" s="1"/>
      <c r="F548" s="1"/>
      <c r="G548" s="1"/>
    </row>
    <row r="549" spans="3:7">
      <c r="C549" s="1"/>
      <c r="D549" s="1"/>
      <c r="E549" s="1"/>
      <c r="F549" s="1"/>
      <c r="G549" s="1"/>
    </row>
    <row r="550" spans="3:7">
      <c r="C550" s="1"/>
      <c r="D550" s="1"/>
      <c r="E550" s="1"/>
      <c r="F550" s="1"/>
      <c r="G550" s="1"/>
    </row>
    <row r="551" spans="3:7">
      <c r="C551" s="1"/>
      <c r="D551" s="1"/>
      <c r="E551" s="1"/>
      <c r="F551" s="1"/>
      <c r="G551" s="1"/>
    </row>
    <row r="552" spans="3:7">
      <c r="C552" s="1"/>
      <c r="D552" s="1"/>
      <c r="E552" s="1"/>
      <c r="F552" s="1"/>
      <c r="G552" s="1"/>
    </row>
    <row r="553" spans="3:7">
      <c r="C553" s="1"/>
      <c r="D553" s="1"/>
      <c r="E553" s="1"/>
      <c r="F553" s="1"/>
      <c r="G553" s="1"/>
    </row>
    <row r="554" spans="3:7">
      <c r="C554" s="1"/>
      <c r="D554" s="1"/>
      <c r="E554" s="1"/>
      <c r="F554" s="1"/>
      <c r="G554" s="1"/>
    </row>
    <row r="555" spans="3:7">
      <c r="C555" s="1"/>
      <c r="D555" s="1"/>
      <c r="E555" s="1"/>
      <c r="F555" s="1"/>
      <c r="G555" s="1"/>
    </row>
    <row r="556" spans="3:7">
      <c r="C556" s="1"/>
      <c r="D556" s="1"/>
      <c r="E556" s="1"/>
      <c r="F556" s="1"/>
      <c r="G556" s="1"/>
    </row>
    <row r="557" spans="3:7">
      <c r="C557" s="1"/>
      <c r="D557" s="1"/>
      <c r="E557" s="1"/>
      <c r="F557" s="1"/>
      <c r="G557" s="1"/>
    </row>
    <row r="558" spans="3:7">
      <c r="C558" s="1"/>
      <c r="D558" s="1"/>
      <c r="E558" s="1"/>
      <c r="F558" s="1"/>
      <c r="G558" s="1"/>
    </row>
    <row r="559" spans="3:7">
      <c r="C559" s="1"/>
      <c r="D559" s="1"/>
      <c r="E559" s="1"/>
      <c r="F559" s="1"/>
      <c r="G559" s="1"/>
    </row>
    <row r="560" spans="3:7">
      <c r="C560" s="1"/>
      <c r="D560" s="1"/>
      <c r="E560" s="1"/>
      <c r="F560" s="1"/>
      <c r="G560" s="1"/>
    </row>
    <row r="561" spans="3:7">
      <c r="C561" s="1"/>
      <c r="D561" s="1"/>
      <c r="E561" s="1"/>
      <c r="F561" s="1"/>
      <c r="G561" s="1"/>
    </row>
    <row r="562" spans="3:7">
      <c r="C562" s="1"/>
      <c r="D562" s="1"/>
      <c r="E562" s="1"/>
      <c r="F562" s="1"/>
      <c r="G562" s="1"/>
    </row>
    <row r="563" spans="3:7">
      <c r="C563" s="1"/>
      <c r="D563" s="1"/>
      <c r="E563" s="1"/>
      <c r="F563" s="1"/>
      <c r="G563" s="1"/>
    </row>
    <row r="564" spans="3:7">
      <c r="C564" s="1"/>
      <c r="D564" s="1"/>
      <c r="E564" s="1"/>
      <c r="F564" s="1"/>
      <c r="G564" s="1"/>
    </row>
    <row r="565" spans="3:7">
      <c r="C565" s="1"/>
      <c r="D565" s="1"/>
      <c r="E565" s="1"/>
      <c r="F565" s="1"/>
      <c r="G565" s="1"/>
    </row>
    <row r="566" spans="3:7">
      <c r="C566" s="1"/>
      <c r="D566" s="1"/>
      <c r="E566" s="1"/>
      <c r="F566" s="1"/>
      <c r="G566" s="1"/>
    </row>
    <row r="567" spans="3:7">
      <c r="C567" s="1"/>
      <c r="D567" s="1"/>
      <c r="E567" s="1"/>
      <c r="F567" s="1"/>
      <c r="G567" s="1"/>
    </row>
    <row r="568" spans="3:7">
      <c r="C568" s="1"/>
      <c r="D568" s="1"/>
      <c r="E568" s="1"/>
      <c r="F568" s="1"/>
      <c r="G568" s="1"/>
    </row>
    <row r="569" spans="3:7">
      <c r="C569" s="1"/>
      <c r="D569" s="1"/>
      <c r="E569" s="1"/>
      <c r="F569" s="1"/>
      <c r="G569" s="1"/>
    </row>
    <row r="570" spans="3:7">
      <c r="C570" s="1"/>
      <c r="D570" s="1"/>
      <c r="E570" s="1"/>
      <c r="F570" s="1"/>
      <c r="G570" s="1"/>
    </row>
    <row r="571" spans="3:7">
      <c r="C571" s="1"/>
      <c r="D571" s="1"/>
      <c r="E571" s="1"/>
      <c r="F571" s="1"/>
      <c r="G571" s="1"/>
    </row>
    <row r="572" spans="3:7">
      <c r="C572" s="1"/>
      <c r="D572" s="1"/>
      <c r="E572" s="1"/>
      <c r="F572" s="1"/>
      <c r="G572" s="1"/>
    </row>
    <row r="573" spans="3:7">
      <c r="C573" s="1"/>
      <c r="D573" s="1"/>
      <c r="E573" s="1"/>
      <c r="F573" s="1"/>
      <c r="G573" s="1"/>
    </row>
    <row r="574" spans="3:7">
      <c r="C574" s="1"/>
      <c r="D574" s="1"/>
      <c r="E574" s="1"/>
      <c r="F574" s="1"/>
      <c r="G574" s="1"/>
    </row>
    <row r="575" spans="3:7">
      <c r="C575" s="1"/>
      <c r="D575" s="1"/>
      <c r="E575" s="1"/>
      <c r="F575" s="1"/>
      <c r="G575" s="1"/>
    </row>
    <row r="576" spans="3:7">
      <c r="C576" s="1"/>
      <c r="D576" s="1"/>
      <c r="E576" s="1"/>
      <c r="F576" s="1"/>
      <c r="G576" s="1"/>
    </row>
    <row r="577" spans="3:7">
      <c r="C577" s="1"/>
      <c r="D577" s="1"/>
      <c r="E577" s="1"/>
      <c r="F577" s="1"/>
      <c r="G577" s="1"/>
    </row>
    <row r="578" spans="3:7">
      <c r="C578" s="1"/>
      <c r="D578" s="1"/>
      <c r="E578" s="1"/>
      <c r="F578" s="1"/>
      <c r="G578" s="1"/>
    </row>
    <row r="579" spans="3:7">
      <c r="C579" s="1"/>
      <c r="D579" s="1"/>
      <c r="E579" s="1"/>
      <c r="F579" s="1"/>
      <c r="G579" s="1"/>
    </row>
    <row r="580" spans="3:7">
      <c r="C580" s="1"/>
      <c r="D580" s="1"/>
      <c r="E580" s="1"/>
      <c r="F580" s="1"/>
      <c r="G580" s="1"/>
    </row>
    <row r="581" spans="3:7">
      <c r="C581" s="1"/>
      <c r="D581" s="1"/>
      <c r="E581" s="1"/>
      <c r="F581" s="1"/>
      <c r="G581" s="1"/>
    </row>
    <row r="582" spans="3:7">
      <c r="C582" s="1"/>
      <c r="D582" s="1"/>
      <c r="E582" s="1"/>
      <c r="F582" s="1"/>
      <c r="G582" s="1"/>
    </row>
    <row r="583" spans="3:7">
      <c r="C583" s="1"/>
      <c r="D583" s="1"/>
      <c r="E583" s="1"/>
      <c r="F583" s="1"/>
      <c r="G583" s="1"/>
    </row>
    <row r="584" spans="3:7">
      <c r="C584" s="1"/>
      <c r="D584" s="1"/>
      <c r="E584" s="1"/>
      <c r="F584" s="1"/>
      <c r="G584" s="1"/>
    </row>
    <row r="585" spans="3:7">
      <c r="C585" s="1"/>
      <c r="D585" s="1"/>
      <c r="E585" s="1"/>
      <c r="F585" s="1"/>
      <c r="G585" s="1"/>
    </row>
    <row r="586" spans="3:7">
      <c r="C586" s="1"/>
      <c r="D586" s="1"/>
      <c r="E586" s="1"/>
      <c r="F586" s="1"/>
      <c r="G586" s="1"/>
    </row>
    <row r="587" spans="3:7">
      <c r="C587" s="1"/>
      <c r="D587" s="1"/>
      <c r="E587" s="1"/>
      <c r="F587" s="1"/>
      <c r="G587" s="1"/>
    </row>
    <row r="588" spans="3:7">
      <c r="C588" s="1"/>
      <c r="D588" s="1"/>
      <c r="E588" s="1"/>
      <c r="F588" s="1"/>
      <c r="G588" s="1"/>
    </row>
    <row r="589" spans="3:7">
      <c r="C589" s="1"/>
      <c r="D589" s="1"/>
      <c r="E589" s="1"/>
      <c r="F589" s="1"/>
      <c r="G589" s="1"/>
    </row>
    <row r="590" spans="3:7">
      <c r="C590" s="1"/>
      <c r="D590" s="1"/>
      <c r="E590" s="1"/>
      <c r="F590" s="1"/>
      <c r="G590" s="1"/>
    </row>
    <row r="591" spans="3:7">
      <c r="C591" s="1"/>
      <c r="D591" s="1"/>
      <c r="E591" s="1"/>
      <c r="F591" s="1"/>
      <c r="G591" s="1"/>
    </row>
    <row r="592" spans="3:7">
      <c r="C592" s="1"/>
      <c r="D592" s="1"/>
      <c r="E592" s="1"/>
      <c r="F592" s="1"/>
      <c r="G592" s="1"/>
    </row>
    <row r="593" spans="3:7">
      <c r="C593" s="1"/>
      <c r="D593" s="1"/>
      <c r="E593" s="1"/>
      <c r="F593" s="1"/>
      <c r="G593" s="1"/>
    </row>
    <row r="594" spans="3:7">
      <c r="C594" s="1"/>
      <c r="D594" s="1"/>
      <c r="E594" s="1"/>
      <c r="F594" s="1"/>
      <c r="G594" s="1"/>
    </row>
    <row r="595" spans="3:7">
      <c r="C595" s="1"/>
      <c r="D595" s="1"/>
      <c r="E595" s="1"/>
      <c r="F595" s="1"/>
      <c r="G595" s="1"/>
    </row>
    <row r="596" spans="3:7">
      <c r="C596" s="1"/>
      <c r="D596" s="1"/>
      <c r="E596" s="1"/>
      <c r="F596" s="1"/>
      <c r="G596" s="1"/>
    </row>
    <row r="597" spans="3:7">
      <c r="C597" s="1"/>
      <c r="D597" s="1"/>
      <c r="E597" s="1"/>
      <c r="F597" s="1"/>
      <c r="G597" s="1"/>
    </row>
    <row r="598" spans="3:7">
      <c r="C598" s="1"/>
      <c r="D598" s="1"/>
      <c r="E598" s="1"/>
      <c r="F598" s="1"/>
      <c r="G598" s="1"/>
    </row>
    <row r="599" spans="3:7">
      <c r="C599" s="1"/>
      <c r="D599" s="1"/>
      <c r="E599" s="1"/>
      <c r="F599" s="1"/>
      <c r="G599" s="1"/>
    </row>
    <row r="600" spans="3:7">
      <c r="C600" s="1"/>
      <c r="D600" s="1"/>
      <c r="E600" s="1"/>
      <c r="F600" s="1"/>
      <c r="G600" s="1"/>
    </row>
    <row r="601" spans="3:7">
      <c r="C601" s="1"/>
      <c r="D601" s="1"/>
      <c r="E601" s="1"/>
      <c r="F601" s="1"/>
      <c r="G601" s="1"/>
    </row>
    <row r="602" spans="3:7">
      <c r="C602" s="1"/>
      <c r="D602" s="1"/>
      <c r="E602" s="1"/>
      <c r="F602" s="1"/>
      <c r="G602" s="1"/>
    </row>
    <row r="603" spans="3:7">
      <c r="C603" s="1"/>
      <c r="D603" s="1"/>
      <c r="E603" s="1"/>
      <c r="F603" s="1"/>
      <c r="G603" s="1"/>
    </row>
    <row r="604" spans="3:7">
      <c r="C604" s="1"/>
      <c r="D604" s="1"/>
      <c r="E604" s="1"/>
      <c r="F604" s="1"/>
      <c r="G604" s="1"/>
    </row>
    <row r="605" spans="3:7">
      <c r="C605" s="1"/>
      <c r="D605" s="1"/>
      <c r="E605" s="1"/>
      <c r="F605" s="1"/>
      <c r="G605" s="1"/>
    </row>
    <row r="606" spans="3:7">
      <c r="C606" s="1"/>
      <c r="D606" s="1"/>
      <c r="E606" s="1"/>
      <c r="F606" s="1"/>
      <c r="G606" s="1"/>
    </row>
    <row r="607" spans="3:7">
      <c r="C607" s="1"/>
      <c r="D607" s="1"/>
      <c r="E607" s="1"/>
      <c r="F607" s="1"/>
      <c r="G607" s="1"/>
    </row>
    <row r="608" spans="3:7">
      <c r="C608" s="1"/>
      <c r="D608" s="1"/>
      <c r="E608" s="1"/>
      <c r="F608" s="1"/>
      <c r="G608" s="1"/>
    </row>
    <row r="609" spans="3:7">
      <c r="C609" s="1"/>
      <c r="D609" s="1"/>
      <c r="E609" s="1"/>
      <c r="F609" s="1"/>
      <c r="G609" s="1"/>
    </row>
    <row r="610" spans="3:7">
      <c r="C610" s="1"/>
      <c r="D610" s="1"/>
      <c r="E610" s="1"/>
      <c r="F610" s="1"/>
      <c r="G610" s="1"/>
    </row>
    <row r="611" spans="3:7">
      <c r="C611" s="1"/>
      <c r="D611" s="1"/>
      <c r="E611" s="1"/>
      <c r="F611" s="1"/>
      <c r="G611" s="1"/>
    </row>
    <row r="612" spans="3:7">
      <c r="C612" s="1"/>
      <c r="D612" s="1"/>
      <c r="E612" s="1"/>
      <c r="F612" s="1"/>
      <c r="G612" s="1"/>
    </row>
    <row r="613" spans="3:7">
      <c r="C613" s="1"/>
      <c r="D613" s="1"/>
      <c r="E613" s="1"/>
      <c r="F613" s="1"/>
      <c r="G613" s="1"/>
    </row>
    <row r="614" spans="3:7">
      <c r="C614" s="1"/>
      <c r="D614" s="1"/>
      <c r="E614" s="1"/>
      <c r="F614" s="1"/>
      <c r="G614" s="1"/>
    </row>
    <row r="615" spans="3:7">
      <c r="C615" s="1"/>
      <c r="D615" s="1"/>
      <c r="E615" s="1"/>
      <c r="F615" s="1"/>
      <c r="G615" s="1"/>
    </row>
    <row r="616" spans="3:7">
      <c r="C616" s="1"/>
      <c r="D616" s="1"/>
      <c r="E616" s="1"/>
      <c r="F616" s="1"/>
      <c r="G616" s="1"/>
    </row>
    <row r="617" spans="3:7">
      <c r="C617" s="1"/>
      <c r="D617" s="1"/>
      <c r="E617" s="1"/>
      <c r="F617" s="1"/>
      <c r="G617" s="1"/>
    </row>
    <row r="618" spans="3:7">
      <c r="C618" s="1"/>
      <c r="D618" s="1"/>
      <c r="E618" s="1"/>
      <c r="F618" s="1"/>
      <c r="G618" s="1"/>
    </row>
    <row r="619" spans="3:7">
      <c r="C619" s="1"/>
      <c r="D619" s="1"/>
      <c r="E619" s="1"/>
      <c r="F619" s="1"/>
      <c r="G619" s="1"/>
    </row>
    <row r="620" spans="3:7">
      <c r="C620" s="1"/>
      <c r="D620" s="1"/>
      <c r="E620" s="1"/>
      <c r="F620" s="1"/>
      <c r="G620" s="1"/>
    </row>
    <row r="621" spans="3:7">
      <c r="C621" s="1"/>
      <c r="D621" s="1"/>
      <c r="E621" s="1"/>
      <c r="F621" s="1"/>
      <c r="G621" s="1"/>
    </row>
    <row r="622" spans="3:7">
      <c r="C622" s="1"/>
      <c r="D622" s="1"/>
      <c r="E622" s="1"/>
      <c r="F622" s="1"/>
      <c r="G622" s="1"/>
    </row>
    <row r="623" spans="3:7">
      <c r="C623" s="1"/>
      <c r="D623" s="1"/>
      <c r="E623" s="1"/>
      <c r="F623" s="1"/>
      <c r="G623" s="1"/>
    </row>
    <row r="624" spans="3:7">
      <c r="C624" s="1"/>
      <c r="D624" s="1"/>
      <c r="E624" s="1"/>
      <c r="F624" s="1"/>
      <c r="G624" s="1"/>
    </row>
    <row r="625" spans="3:7">
      <c r="C625" s="1"/>
      <c r="D625" s="1"/>
      <c r="E625" s="1"/>
      <c r="F625" s="1"/>
      <c r="G625" s="1"/>
    </row>
    <row r="626" spans="3:7">
      <c r="C626" s="1"/>
      <c r="D626" s="1"/>
      <c r="E626" s="1"/>
      <c r="F626" s="1"/>
      <c r="G626" s="1"/>
    </row>
    <row r="627" spans="3:7">
      <c r="C627" s="1"/>
      <c r="D627" s="1"/>
      <c r="E627" s="1"/>
      <c r="F627" s="1"/>
      <c r="G627" s="1"/>
    </row>
    <row r="628" spans="3:7">
      <c r="C628" s="1"/>
      <c r="D628" s="1"/>
      <c r="E628" s="1"/>
      <c r="F628" s="1"/>
      <c r="G628" s="1"/>
    </row>
    <row r="629" spans="3:7">
      <c r="C629" s="1"/>
      <c r="D629" s="1"/>
      <c r="E629" s="1"/>
      <c r="F629" s="1"/>
      <c r="G629" s="1"/>
    </row>
    <row r="630" spans="3:7">
      <c r="C630" s="1"/>
      <c r="D630" s="1"/>
      <c r="E630" s="1"/>
      <c r="F630" s="1"/>
      <c r="G630" s="1"/>
    </row>
    <row r="631" spans="3:7">
      <c r="C631" s="1"/>
      <c r="D631" s="1"/>
      <c r="E631" s="1"/>
      <c r="F631" s="1"/>
      <c r="G631" s="1"/>
    </row>
    <row r="632" spans="3:7">
      <c r="C632" s="1"/>
      <c r="D632" s="1"/>
      <c r="E632" s="1"/>
      <c r="F632" s="1"/>
      <c r="G632" s="1"/>
    </row>
    <row r="633" spans="3:7">
      <c r="C633" s="1"/>
      <c r="D633" s="1"/>
      <c r="E633" s="1"/>
      <c r="F633" s="1"/>
      <c r="G633" s="1"/>
    </row>
    <row r="634" spans="3:7">
      <c r="C634" s="1"/>
      <c r="D634" s="1"/>
      <c r="E634" s="1"/>
      <c r="F634" s="1"/>
      <c r="G634" s="1"/>
    </row>
    <row r="635" spans="3:7">
      <c r="C635" s="1"/>
      <c r="D635" s="1"/>
      <c r="E635" s="1"/>
      <c r="F635" s="1"/>
      <c r="G635" s="1"/>
    </row>
    <row r="636" spans="3:7">
      <c r="C636" s="1"/>
      <c r="D636" s="1"/>
      <c r="E636" s="1"/>
      <c r="F636" s="1"/>
      <c r="G636" s="1"/>
    </row>
    <row r="637" spans="3:7">
      <c r="C637" s="1"/>
      <c r="D637" s="1"/>
      <c r="E637" s="1"/>
      <c r="F637" s="1"/>
      <c r="G637" s="1"/>
    </row>
    <row r="638" spans="3:7">
      <c r="C638" s="1"/>
      <c r="D638" s="1"/>
      <c r="E638" s="1"/>
      <c r="F638" s="1"/>
      <c r="G638" s="1"/>
    </row>
    <row r="639" spans="3:7">
      <c r="C639" s="1"/>
      <c r="D639" s="1"/>
      <c r="E639" s="1"/>
      <c r="F639" s="1"/>
      <c r="G639" s="1"/>
    </row>
    <row r="640" spans="3:7">
      <c r="C640" s="1"/>
      <c r="D640" s="1"/>
      <c r="E640" s="1"/>
      <c r="F640" s="1"/>
      <c r="G640" s="1"/>
    </row>
    <row r="641" spans="3:7">
      <c r="C641" s="1"/>
      <c r="D641" s="1"/>
      <c r="E641" s="1"/>
      <c r="F641" s="1"/>
      <c r="G641" s="1"/>
    </row>
    <row r="642" spans="3:7">
      <c r="C642" s="1"/>
      <c r="D642" s="1"/>
      <c r="E642" s="1"/>
      <c r="F642" s="1"/>
      <c r="G642" s="1"/>
    </row>
    <row r="643" spans="3:7">
      <c r="C643" s="1"/>
      <c r="D643" s="1"/>
      <c r="E643" s="1"/>
      <c r="F643" s="1"/>
      <c r="G643" s="1"/>
    </row>
    <row r="644" spans="3:7">
      <c r="C644" s="1"/>
      <c r="D644" s="1"/>
      <c r="E644" s="1"/>
      <c r="F644" s="1"/>
      <c r="G644" s="1"/>
    </row>
    <row r="645" spans="3:7">
      <c r="C645" s="1"/>
      <c r="D645" s="1"/>
      <c r="E645" s="1"/>
      <c r="F645" s="1"/>
      <c r="G645" s="1"/>
    </row>
    <row r="646" spans="3:7">
      <c r="C646" s="1"/>
      <c r="D646" s="1"/>
      <c r="E646" s="1"/>
      <c r="F646" s="1"/>
      <c r="G646" s="1"/>
    </row>
    <row r="647" spans="3:7">
      <c r="C647" s="1"/>
      <c r="D647" s="1"/>
      <c r="E647" s="1"/>
      <c r="F647" s="1"/>
      <c r="G647" s="1"/>
    </row>
    <row r="648" spans="3:7">
      <c r="C648" s="1"/>
      <c r="D648" s="1"/>
      <c r="E648" s="1"/>
      <c r="F648" s="1"/>
      <c r="G648" s="1"/>
    </row>
    <row r="649" spans="3:7">
      <c r="C649" s="1"/>
      <c r="D649" s="1"/>
      <c r="E649" s="1"/>
      <c r="F649" s="1"/>
      <c r="G649" s="1"/>
    </row>
    <row r="650" spans="3:7">
      <c r="C650" s="1"/>
      <c r="D650" s="1"/>
      <c r="E650" s="1"/>
      <c r="F650" s="1"/>
      <c r="G650" s="1"/>
    </row>
    <row r="651" spans="3:7">
      <c r="C651" s="1"/>
      <c r="D651" s="1"/>
      <c r="E651" s="1"/>
      <c r="F651" s="1"/>
      <c r="G651" s="1"/>
    </row>
    <row r="652" spans="3:7">
      <c r="C652" s="1"/>
      <c r="D652" s="1"/>
      <c r="E652" s="1"/>
      <c r="F652" s="1"/>
      <c r="G652" s="1"/>
    </row>
    <row r="653" spans="3:7">
      <c r="C653" s="1"/>
      <c r="D653" s="1"/>
      <c r="E653" s="1"/>
      <c r="F653" s="1"/>
      <c r="G653" s="1"/>
    </row>
    <row r="654" spans="3:7">
      <c r="C654" s="1"/>
      <c r="D654" s="1"/>
      <c r="E654" s="1"/>
      <c r="F654" s="1"/>
      <c r="G654" s="1"/>
    </row>
    <row r="655" spans="3:7">
      <c r="C655" s="1"/>
      <c r="D655" s="1"/>
      <c r="E655" s="1"/>
      <c r="F655" s="1"/>
      <c r="G655" s="1"/>
    </row>
    <row r="656" spans="3:7">
      <c r="C656" s="1"/>
      <c r="D656" s="1"/>
      <c r="E656" s="1"/>
      <c r="F656" s="1"/>
      <c r="G656" s="1"/>
    </row>
    <row r="657" spans="3:7">
      <c r="C657" s="1"/>
      <c r="D657" s="1"/>
      <c r="E657" s="1"/>
      <c r="F657" s="1"/>
      <c r="G657" s="1"/>
    </row>
    <row r="658" spans="3:7">
      <c r="C658" s="1"/>
      <c r="D658" s="1"/>
      <c r="E658" s="1"/>
      <c r="F658" s="1"/>
      <c r="G658" s="1"/>
    </row>
    <row r="659" spans="3:7">
      <c r="C659" s="1"/>
      <c r="D659" s="1"/>
      <c r="E659" s="1"/>
      <c r="F659" s="1"/>
      <c r="G659" s="1"/>
    </row>
    <row r="660" spans="3:7">
      <c r="C660" s="1"/>
      <c r="D660" s="1"/>
      <c r="E660" s="1"/>
      <c r="F660" s="1"/>
      <c r="G660" s="1"/>
    </row>
    <row r="661" spans="3:7">
      <c r="C661" s="1"/>
      <c r="D661" s="1"/>
      <c r="E661" s="1"/>
      <c r="F661" s="1"/>
      <c r="G661" s="1"/>
    </row>
    <row r="662" spans="3:7">
      <c r="C662" s="1"/>
      <c r="D662" s="1"/>
      <c r="E662" s="1"/>
      <c r="F662" s="1"/>
      <c r="G662" s="1"/>
    </row>
    <row r="663" spans="3:7">
      <c r="C663" s="1"/>
      <c r="D663" s="1"/>
      <c r="E663" s="1"/>
      <c r="F663" s="1"/>
      <c r="G663" s="1"/>
    </row>
    <row r="664" spans="3:7">
      <c r="C664" s="1"/>
      <c r="D664" s="1"/>
      <c r="E664" s="1"/>
      <c r="F664" s="1"/>
      <c r="G664" s="1"/>
    </row>
    <row r="665" spans="3:7">
      <c r="C665" s="1"/>
      <c r="D665" s="1"/>
      <c r="E665" s="1"/>
      <c r="F665" s="1"/>
      <c r="G665" s="1"/>
    </row>
    <row r="666" spans="3:7">
      <c r="C666" s="1"/>
      <c r="D666" s="1"/>
      <c r="E666" s="1"/>
      <c r="F666" s="1"/>
      <c r="G666" s="1"/>
    </row>
    <row r="667" spans="3:7">
      <c r="C667" s="1"/>
      <c r="D667" s="1"/>
      <c r="E667" s="1"/>
      <c r="F667" s="1"/>
      <c r="G667" s="1"/>
    </row>
    <row r="668" spans="3:7">
      <c r="C668" s="1"/>
      <c r="D668" s="1"/>
      <c r="E668" s="1"/>
      <c r="F668" s="1"/>
      <c r="G668" s="1"/>
    </row>
    <row r="669" spans="3:7">
      <c r="C669" s="1"/>
      <c r="D669" s="1"/>
      <c r="E669" s="1"/>
      <c r="F669" s="1"/>
      <c r="G669" s="1"/>
    </row>
    <row r="670" spans="3:7">
      <c r="C670" s="1"/>
      <c r="D670" s="1"/>
      <c r="E670" s="1"/>
      <c r="F670" s="1"/>
      <c r="G670" s="1"/>
    </row>
    <row r="671" spans="3:7">
      <c r="C671" s="1"/>
      <c r="D671" s="1"/>
      <c r="E671" s="1"/>
      <c r="F671" s="1"/>
      <c r="G671" s="1"/>
    </row>
    <row r="672" spans="3:7">
      <c r="C672" s="1"/>
      <c r="D672" s="1"/>
      <c r="E672" s="1"/>
      <c r="F672" s="1"/>
      <c r="G672" s="1"/>
    </row>
    <row r="673" spans="3:7">
      <c r="C673" s="1"/>
      <c r="D673" s="1"/>
      <c r="E673" s="1"/>
      <c r="F673" s="1"/>
      <c r="G673" s="1"/>
    </row>
    <row r="674" spans="3:7">
      <c r="C674" s="1"/>
      <c r="D674" s="1"/>
      <c r="E674" s="1"/>
      <c r="F674" s="1"/>
      <c r="G674" s="1"/>
    </row>
    <row r="675" spans="3:7">
      <c r="C675" s="1"/>
      <c r="D675" s="1"/>
      <c r="E675" s="1"/>
      <c r="F675" s="1"/>
      <c r="G675" s="1"/>
    </row>
    <row r="676" spans="3:7">
      <c r="C676" s="1"/>
      <c r="D676" s="1"/>
      <c r="E676" s="1"/>
      <c r="F676" s="1"/>
      <c r="G676" s="1"/>
    </row>
    <row r="677" spans="3:7">
      <c r="C677" s="1"/>
      <c r="D677" s="1"/>
      <c r="E677" s="1"/>
      <c r="F677" s="1"/>
      <c r="G677" s="1"/>
    </row>
    <row r="678" spans="3:7">
      <c r="C678" s="1"/>
      <c r="D678" s="1"/>
      <c r="E678" s="1"/>
      <c r="F678" s="1"/>
      <c r="G678" s="1"/>
    </row>
    <row r="679" spans="3:7">
      <c r="C679" s="1"/>
      <c r="D679" s="1"/>
      <c r="E679" s="1"/>
      <c r="F679" s="1"/>
      <c r="G679" s="1"/>
    </row>
    <row r="680" spans="3:7">
      <c r="C680" s="1"/>
      <c r="D680" s="1"/>
      <c r="E680" s="1"/>
      <c r="F680" s="1"/>
      <c r="G680" s="1"/>
    </row>
    <row r="681" spans="3:7">
      <c r="C681" s="1"/>
      <c r="D681" s="1"/>
      <c r="E681" s="1"/>
      <c r="F681" s="1"/>
      <c r="G681" s="1"/>
    </row>
    <row r="682" spans="3:7">
      <c r="C682" s="1"/>
      <c r="D682" s="1"/>
      <c r="E682" s="1"/>
      <c r="F682" s="1"/>
      <c r="G682" s="1"/>
    </row>
    <row r="683" spans="3:7">
      <c r="C683" s="1"/>
      <c r="D683" s="1"/>
      <c r="E683" s="1"/>
      <c r="F683" s="1"/>
      <c r="G683" s="1"/>
    </row>
    <row r="684" spans="3:7">
      <c r="C684" s="1"/>
      <c r="D684" s="1"/>
      <c r="E684" s="1"/>
      <c r="F684" s="1"/>
      <c r="G684" s="1"/>
    </row>
    <row r="685" spans="3:7">
      <c r="C685" s="1"/>
      <c r="D685" s="1"/>
      <c r="E685" s="1"/>
      <c r="F685" s="1"/>
      <c r="G685" s="1"/>
    </row>
    <row r="686" spans="3:7">
      <c r="C686" s="1"/>
      <c r="D686" s="1"/>
      <c r="E686" s="1"/>
      <c r="F686" s="1"/>
      <c r="G686" s="1"/>
    </row>
    <row r="687" spans="3:7">
      <c r="C687" s="1"/>
      <c r="D687" s="1"/>
      <c r="E687" s="1"/>
      <c r="F687" s="1"/>
      <c r="G687" s="1"/>
    </row>
    <row r="688" spans="3:7">
      <c r="C688" s="1"/>
      <c r="D688" s="1"/>
      <c r="E688" s="1"/>
      <c r="F688" s="1"/>
      <c r="G688" s="1"/>
    </row>
    <row r="689" spans="2:7">
      <c r="C689" s="1"/>
      <c r="D689" s="1"/>
      <c r="E689" s="1"/>
      <c r="F689" s="1"/>
      <c r="G689" s="1"/>
    </row>
    <row r="690" spans="2:7">
      <c r="C690" s="1"/>
      <c r="D690" s="1"/>
      <c r="E690" s="1"/>
      <c r="F690" s="1"/>
      <c r="G690" s="1"/>
    </row>
    <row r="691" spans="2:7">
      <c r="C691" s="1"/>
      <c r="D691" s="1"/>
      <c r="E691" s="1"/>
      <c r="F691" s="1"/>
      <c r="G691" s="1"/>
    </row>
    <row r="692" spans="2:7">
      <c r="C692" s="1"/>
      <c r="D692" s="1"/>
      <c r="E692" s="1"/>
      <c r="F692" s="1"/>
      <c r="G692" s="1"/>
    </row>
    <row r="693" spans="2:7">
      <c r="C693" s="1"/>
      <c r="D693" s="1"/>
      <c r="E693" s="1"/>
      <c r="F693" s="1"/>
      <c r="G693" s="1"/>
    </row>
    <row r="694" spans="2:7">
      <c r="C694" s="1"/>
      <c r="D694" s="1"/>
      <c r="E694" s="1"/>
      <c r="F694" s="1"/>
      <c r="G694" s="1"/>
    </row>
    <row r="695" spans="2:7">
      <c r="C695" s="1"/>
      <c r="D695" s="1"/>
      <c r="E695" s="1"/>
      <c r="F695" s="1"/>
      <c r="G695" s="1"/>
    </row>
    <row r="696" spans="2:7">
      <c r="C696" s="1"/>
      <c r="D696" s="1"/>
      <c r="E696" s="1"/>
      <c r="F696" s="1"/>
      <c r="G696" s="1"/>
    </row>
    <row r="697" spans="2:7">
      <c r="B697" s="41"/>
      <c r="C697" s="1"/>
      <c r="D697" s="1"/>
      <c r="E697" s="1"/>
      <c r="F697" s="1"/>
      <c r="G697" s="1"/>
    </row>
    <row r="698" spans="2:7">
      <c r="B698" s="41"/>
      <c r="C698" s="1"/>
      <c r="D698" s="1"/>
      <c r="E698" s="1"/>
      <c r="F698" s="1"/>
      <c r="G698" s="1"/>
    </row>
    <row r="699" spans="2:7">
      <c r="B699" s="3"/>
      <c r="C699" s="1"/>
      <c r="D699" s="1"/>
      <c r="E699" s="1"/>
      <c r="F699" s="1"/>
      <c r="G699" s="1"/>
    </row>
    <row r="700" spans="2:7">
      <c r="C700" s="1"/>
      <c r="D700" s="1"/>
      <c r="E700" s="1"/>
      <c r="F700" s="1"/>
      <c r="G700" s="1"/>
    </row>
    <row r="701" spans="2:7">
      <c r="C701" s="1"/>
      <c r="D701" s="1"/>
      <c r="E701" s="1"/>
      <c r="F701" s="1"/>
      <c r="G701" s="1"/>
    </row>
    <row r="702" spans="2:7">
      <c r="C702" s="1"/>
      <c r="D702" s="1"/>
      <c r="E702" s="1"/>
      <c r="F702" s="1"/>
      <c r="G702" s="1"/>
    </row>
    <row r="703" spans="2:7">
      <c r="C703" s="1"/>
      <c r="D703" s="1"/>
      <c r="E703" s="1"/>
      <c r="F703" s="1"/>
      <c r="G703" s="1"/>
    </row>
    <row r="704" spans="2:7">
      <c r="C704" s="1"/>
      <c r="D704" s="1"/>
      <c r="E704" s="1"/>
      <c r="F704" s="1"/>
      <c r="G704" s="1"/>
    </row>
    <row r="705" spans="3:7">
      <c r="C705" s="1"/>
      <c r="D705" s="1"/>
      <c r="E705" s="1"/>
      <c r="F705" s="1"/>
      <c r="G705" s="1"/>
    </row>
    <row r="706" spans="3:7">
      <c r="C706" s="1"/>
      <c r="D706" s="1"/>
      <c r="E706" s="1"/>
      <c r="F706" s="1"/>
      <c r="G706" s="1"/>
    </row>
    <row r="707" spans="3:7">
      <c r="C707" s="1"/>
      <c r="D707" s="1"/>
      <c r="E707" s="1"/>
      <c r="F707" s="1"/>
      <c r="G707" s="1"/>
    </row>
    <row r="708" spans="3:7">
      <c r="C708" s="1"/>
      <c r="D708" s="1"/>
      <c r="E708" s="1"/>
      <c r="F708" s="1"/>
      <c r="G708" s="1"/>
    </row>
    <row r="709" spans="3:7">
      <c r="C709" s="1"/>
      <c r="D709" s="1"/>
      <c r="E709" s="1"/>
      <c r="F709" s="1"/>
      <c r="G709" s="1"/>
    </row>
    <row r="710" spans="3:7">
      <c r="C710" s="1"/>
      <c r="D710" s="1"/>
      <c r="E710" s="1"/>
      <c r="F710" s="1"/>
      <c r="G710" s="1"/>
    </row>
    <row r="711" spans="3:7">
      <c r="C711" s="1"/>
      <c r="D711" s="1"/>
      <c r="E711" s="1"/>
      <c r="F711" s="1"/>
      <c r="G711" s="1"/>
    </row>
    <row r="712" spans="3:7">
      <c r="C712" s="1"/>
      <c r="D712" s="1"/>
      <c r="E712" s="1"/>
      <c r="F712" s="1"/>
      <c r="G712" s="1"/>
    </row>
    <row r="713" spans="3:7">
      <c r="E713" s="1"/>
    </row>
  </sheetData>
  <sheetProtection sheet="1" objects="1" scenarios="1"/>
  <mergeCells count="2">
    <mergeCell ref="B7:T7"/>
    <mergeCell ref="B6:T6"/>
  </mergeCells>
  <phoneticPr fontId="3" type="noConversion"/>
  <dataValidations count="3">
    <dataValidation allowBlank="1" showInputMessage="1" showErrorMessage="1" sqref="A1 B31:B33 B14:B15" xr:uid="{00000000-0002-0000-0300-000000000000}"/>
    <dataValidation type="list" allowBlank="1" showInputMessage="1" showErrorMessage="1" sqref="E205:E712" xr:uid="{00000000-0002-0000-0300-000001000000}">
      <formula1>#REF!</formula1>
    </dataValidation>
    <dataValidation type="list" allowBlank="1" showInputMessage="1" showErrorMessage="1" sqref="I12:I32 I34:I487 G12:G32 G34:G705 L12:L487 E12:E32 E34:E204" xr:uid="{00000000-0002-0000-0300-000002000000}">
      <formula1>#REF!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>
    <tabColor indexed="44"/>
    <pageSetUpPr fitToPage="1"/>
  </sheetPr>
  <dimension ref="B1:U830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33.85546875" style="2" bestFit="1" customWidth="1"/>
    <col min="3" max="3" width="49.42578125" style="2" bestFit="1" customWidth="1"/>
    <col min="4" max="4" width="5.42578125" style="2" bestFit="1" customWidth="1"/>
    <col min="5" max="5" width="8" style="2" bestFit="1" customWidth="1"/>
    <col min="6" max="6" width="11.28515625" style="2" bestFit="1" customWidth="1"/>
    <col min="7" max="7" width="44.7109375" style="1" bestFit="1" customWidth="1"/>
    <col min="8" max="8" width="4.5703125" style="1" bestFit="1" customWidth="1"/>
    <col min="9" max="9" width="7.85546875" style="1" bestFit="1" customWidth="1"/>
    <col min="10" max="10" width="7.140625" style="1" bestFit="1" customWidth="1"/>
    <col min="11" max="11" width="5.140625" style="1" bestFit="1" customWidth="1"/>
    <col min="12" max="12" width="12" style="1" bestFit="1" customWidth="1"/>
    <col min="13" max="13" width="6.85546875" style="1" bestFit="1" customWidth="1"/>
    <col min="14" max="14" width="7.5703125" style="1" bestFit="1" customWidth="1"/>
    <col min="15" max="15" width="11.28515625" style="1" bestFit="1" customWidth="1"/>
    <col min="16" max="16" width="7.28515625" style="1" bestFit="1" customWidth="1"/>
    <col min="17" max="17" width="8.28515625" style="1" bestFit="1" customWidth="1"/>
    <col min="18" max="18" width="9" style="1" bestFit="1" customWidth="1"/>
    <col min="19" max="19" width="11.28515625" style="1" bestFit="1" customWidth="1"/>
    <col min="20" max="20" width="11.85546875" style="1" bestFit="1" customWidth="1"/>
    <col min="21" max="21" width="9" style="1" bestFit="1" customWidth="1"/>
    <col min="22" max="16384" width="9.140625" style="1"/>
  </cols>
  <sheetData>
    <row r="1" spans="2:21">
      <c r="B1" s="46" t="s">
        <v>125</v>
      </c>
      <c r="C1" s="67" t="s" vm="1">
        <v>203</v>
      </c>
    </row>
    <row r="2" spans="2:21">
      <c r="B2" s="46" t="s">
        <v>124</v>
      </c>
      <c r="C2" s="67" t="s">
        <v>204</v>
      </c>
    </row>
    <row r="3" spans="2:21">
      <c r="B3" s="46" t="s">
        <v>126</v>
      </c>
      <c r="C3" s="67" t="s">
        <v>205</v>
      </c>
    </row>
    <row r="4" spans="2:21">
      <c r="B4" s="46" t="s">
        <v>127</v>
      </c>
      <c r="C4" s="67">
        <v>2142</v>
      </c>
    </row>
    <row r="6" spans="2:21" ht="26.25" customHeight="1">
      <c r="B6" s="138" t="s">
        <v>152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40"/>
    </row>
    <row r="7" spans="2:21" ht="26.25" customHeight="1">
      <c r="B7" s="138" t="s">
        <v>71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40"/>
    </row>
    <row r="8" spans="2:21" s="3" customFormat="1" ht="78.75">
      <c r="B8" s="21" t="s">
        <v>95</v>
      </c>
      <c r="C8" s="29" t="s">
        <v>35</v>
      </c>
      <c r="D8" s="29" t="s">
        <v>99</v>
      </c>
      <c r="E8" s="29" t="s">
        <v>168</v>
      </c>
      <c r="F8" s="29" t="s">
        <v>97</v>
      </c>
      <c r="G8" s="29" t="s">
        <v>49</v>
      </c>
      <c r="H8" s="29" t="s">
        <v>14</v>
      </c>
      <c r="I8" s="29" t="s">
        <v>50</v>
      </c>
      <c r="J8" s="29" t="s">
        <v>84</v>
      </c>
      <c r="K8" s="29" t="s">
        <v>17</v>
      </c>
      <c r="L8" s="29" t="s">
        <v>83</v>
      </c>
      <c r="M8" s="29" t="s">
        <v>16</v>
      </c>
      <c r="N8" s="29" t="s">
        <v>18</v>
      </c>
      <c r="O8" s="12" t="s">
        <v>181</v>
      </c>
      <c r="P8" s="29" t="s">
        <v>180</v>
      </c>
      <c r="Q8" s="29" t="s">
        <v>195</v>
      </c>
      <c r="R8" s="29" t="s">
        <v>46</v>
      </c>
      <c r="S8" s="12" t="s">
        <v>45</v>
      </c>
      <c r="T8" s="29" t="s">
        <v>128</v>
      </c>
      <c r="U8" s="13" t="s">
        <v>130</v>
      </c>
    </row>
    <row r="9" spans="2:21" s="3" customFormat="1">
      <c r="B9" s="14"/>
      <c r="C9" s="15"/>
      <c r="D9" s="15"/>
      <c r="E9" s="15"/>
      <c r="F9" s="15"/>
      <c r="G9" s="15"/>
      <c r="H9" s="31"/>
      <c r="I9" s="31"/>
      <c r="J9" s="31" t="s">
        <v>21</v>
      </c>
      <c r="K9" s="31" t="s">
        <v>20</v>
      </c>
      <c r="L9" s="31"/>
      <c r="M9" s="31" t="s">
        <v>19</v>
      </c>
      <c r="N9" s="31" t="s">
        <v>19</v>
      </c>
      <c r="O9" s="31" t="s">
        <v>188</v>
      </c>
      <c r="P9" s="31"/>
      <c r="Q9" s="15" t="s">
        <v>184</v>
      </c>
      <c r="R9" s="31" t="s">
        <v>184</v>
      </c>
      <c r="S9" s="15" t="s">
        <v>19</v>
      </c>
      <c r="T9" s="31" t="s">
        <v>184</v>
      </c>
      <c r="U9" s="16" t="s">
        <v>19</v>
      </c>
    </row>
    <row r="10" spans="2:21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33" t="s">
        <v>13</v>
      </c>
      <c r="Q10" s="40" t="s">
        <v>93</v>
      </c>
      <c r="R10" s="18" t="s">
        <v>94</v>
      </c>
      <c r="S10" s="18" t="s">
        <v>131</v>
      </c>
      <c r="T10" s="18" t="s">
        <v>169</v>
      </c>
      <c r="U10" s="19" t="s">
        <v>190</v>
      </c>
    </row>
    <row r="11" spans="2:21" s="4" customFormat="1" ht="18" customHeight="1">
      <c r="B11" s="68" t="s">
        <v>28</v>
      </c>
      <c r="C11" s="69"/>
      <c r="D11" s="69"/>
      <c r="E11" s="69"/>
      <c r="F11" s="69"/>
      <c r="G11" s="69"/>
      <c r="H11" s="69"/>
      <c r="I11" s="69"/>
      <c r="J11" s="69"/>
      <c r="K11" s="76">
        <v>3.2202409514736074</v>
      </c>
      <c r="L11" s="69"/>
      <c r="M11" s="69"/>
      <c r="N11" s="77">
        <v>-3.2378054485918017E-2</v>
      </c>
      <c r="O11" s="76"/>
      <c r="P11" s="78"/>
      <c r="Q11" s="69"/>
      <c r="R11" s="76">
        <v>3955.9939459370007</v>
      </c>
      <c r="S11" s="69"/>
      <c r="T11" s="79">
        <f>IFERROR(R11/$R$11,0)</f>
        <v>1</v>
      </c>
      <c r="U11" s="79">
        <f>R11/'סכום נכסי הקרן'!$C$42</f>
        <v>1.1525923704321938E-3</v>
      </c>
    </row>
    <row r="12" spans="2:21">
      <c r="B12" s="70" t="s">
        <v>174</v>
      </c>
      <c r="C12" s="69"/>
      <c r="D12" s="69"/>
      <c r="E12" s="69"/>
      <c r="F12" s="69"/>
      <c r="G12" s="69"/>
      <c r="H12" s="69"/>
      <c r="I12" s="69"/>
      <c r="J12" s="69"/>
      <c r="K12" s="76">
        <v>3.2202409514736074</v>
      </c>
      <c r="L12" s="69"/>
      <c r="M12" s="69"/>
      <c r="N12" s="77">
        <v>-3.2378054485918017E-2</v>
      </c>
      <c r="O12" s="76"/>
      <c r="P12" s="78"/>
      <c r="Q12" s="69"/>
      <c r="R12" s="76">
        <v>3955.9939459370007</v>
      </c>
      <c r="S12" s="69"/>
      <c r="T12" s="79">
        <f t="shared" ref="T12:T17" si="0">IFERROR(R12/$R$11,0)</f>
        <v>1</v>
      </c>
      <c r="U12" s="79">
        <f>R12/'סכום נכסי הקרן'!$C$42</f>
        <v>1.1525923704321938E-3</v>
      </c>
    </row>
    <row r="13" spans="2:21">
      <c r="B13" s="71" t="s">
        <v>48</v>
      </c>
      <c r="C13" s="72"/>
      <c r="D13" s="72"/>
      <c r="E13" s="72"/>
      <c r="F13" s="72"/>
      <c r="G13" s="72"/>
      <c r="H13" s="72"/>
      <c r="I13" s="72"/>
      <c r="J13" s="72"/>
      <c r="K13" s="80">
        <v>2.5200000000000879</v>
      </c>
      <c r="L13" s="72"/>
      <c r="M13" s="72"/>
      <c r="N13" s="81">
        <v>-7.3799999999997479E-2</v>
      </c>
      <c r="O13" s="80"/>
      <c r="P13" s="82"/>
      <c r="Q13" s="72"/>
      <c r="R13" s="80">
        <v>1825.1101269170001</v>
      </c>
      <c r="S13" s="72"/>
      <c r="T13" s="83">
        <f t="shared" si="0"/>
        <v>0.46135311425121805</v>
      </c>
      <c r="U13" s="83">
        <f>R13/'סכום נכסי הקרן'!$C$42</f>
        <v>5.3175207956108615E-4</v>
      </c>
    </row>
    <row r="14" spans="2:21">
      <c r="B14" s="73" t="s">
        <v>206</v>
      </c>
      <c r="C14" s="69" t="s">
        <v>207</v>
      </c>
      <c r="D14" s="74" t="s">
        <v>24</v>
      </c>
      <c r="E14" s="74" t="s">
        <v>208</v>
      </c>
      <c r="F14" s="69" t="s">
        <v>209</v>
      </c>
      <c r="G14" s="74" t="s">
        <v>210</v>
      </c>
      <c r="H14" s="69" t="s">
        <v>211</v>
      </c>
      <c r="I14" s="69"/>
      <c r="J14" s="69"/>
      <c r="K14" s="76">
        <v>2.5200000000000879</v>
      </c>
      <c r="L14" s="74" t="s">
        <v>111</v>
      </c>
      <c r="M14" s="77">
        <v>0</v>
      </c>
      <c r="N14" s="77">
        <v>-7.3799999999997479E-2</v>
      </c>
      <c r="O14" s="76">
        <v>415185.01050000003</v>
      </c>
      <c r="P14" s="78">
        <v>118.80800000000001</v>
      </c>
      <c r="Q14" s="69"/>
      <c r="R14" s="76">
        <v>1825.1101269170001</v>
      </c>
      <c r="S14" s="79">
        <v>6.5641898893280639E-4</v>
      </c>
      <c r="T14" s="79">
        <f t="shared" si="0"/>
        <v>0.46135311425121805</v>
      </c>
      <c r="U14" s="79">
        <f>R14/'סכום נכסי הקרן'!$C$42</f>
        <v>5.3175207956108615E-4</v>
      </c>
    </row>
    <row r="15" spans="2:21">
      <c r="B15" s="75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76"/>
      <c r="P15" s="78"/>
      <c r="Q15" s="69"/>
      <c r="R15" s="69"/>
      <c r="S15" s="69"/>
      <c r="T15" s="79"/>
      <c r="U15" s="69"/>
    </row>
    <row r="16" spans="2:21">
      <c r="B16" s="71" t="s">
        <v>47</v>
      </c>
      <c r="C16" s="72"/>
      <c r="D16" s="72"/>
      <c r="E16" s="72"/>
      <c r="F16" s="72"/>
      <c r="G16" s="72"/>
      <c r="H16" s="72"/>
      <c r="I16" s="72"/>
      <c r="J16" s="72"/>
      <c r="K16" s="80">
        <v>3.8200000000002818</v>
      </c>
      <c r="L16" s="72"/>
      <c r="M16" s="72"/>
      <c r="N16" s="81">
        <v>3.0999999999990614E-3</v>
      </c>
      <c r="O16" s="80"/>
      <c r="P16" s="82"/>
      <c r="Q16" s="72"/>
      <c r="R16" s="80">
        <v>2130.8838190200004</v>
      </c>
      <c r="S16" s="72"/>
      <c r="T16" s="83">
        <f t="shared" si="0"/>
        <v>0.53864688574878183</v>
      </c>
      <c r="U16" s="83">
        <f>R16/'סכום נכסי הקרן'!$C$42</f>
        <v>6.2084029087110758E-4</v>
      </c>
    </row>
    <row r="17" spans="2:21">
      <c r="B17" s="73" t="s">
        <v>212</v>
      </c>
      <c r="C17" s="69" t="s">
        <v>213</v>
      </c>
      <c r="D17" s="74" t="s">
        <v>24</v>
      </c>
      <c r="E17" s="74" t="s">
        <v>208</v>
      </c>
      <c r="F17" s="69"/>
      <c r="G17" s="74" t="s">
        <v>215</v>
      </c>
      <c r="H17" s="69" t="s">
        <v>211</v>
      </c>
      <c r="I17" s="69"/>
      <c r="J17" s="69"/>
      <c r="K17" s="76">
        <v>3.8200000000002818</v>
      </c>
      <c r="L17" s="74" t="s">
        <v>111</v>
      </c>
      <c r="M17" s="77">
        <v>2.5000000000000001E-2</v>
      </c>
      <c r="N17" s="77">
        <v>3.0999999999990614E-3</v>
      </c>
      <c r="O17" s="76">
        <v>526965.59025000001</v>
      </c>
      <c r="P17" s="78">
        <v>109.28883</v>
      </c>
      <c r="Q17" s="69"/>
      <c r="R17" s="76">
        <v>2130.8838190200004</v>
      </c>
      <c r="S17" s="79">
        <v>1.2219491947826086E-3</v>
      </c>
      <c r="T17" s="79">
        <f t="shared" si="0"/>
        <v>0.53864688574878183</v>
      </c>
      <c r="U17" s="79">
        <f>R17/'סכום נכסי הקרן'!$C$42</f>
        <v>6.2084029087110758E-4</v>
      </c>
    </row>
    <row r="18" spans="2:21">
      <c r="B18" s="75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76"/>
      <c r="P18" s="78"/>
      <c r="Q18" s="69"/>
      <c r="R18" s="69"/>
      <c r="S18" s="69"/>
      <c r="T18" s="79"/>
      <c r="U18" s="69"/>
    </row>
    <row r="19" spans="2:21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2:21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spans="2:21">
      <c r="B21" s="109" t="s">
        <v>196</v>
      </c>
      <c r="C21" s="114"/>
      <c r="D21" s="114"/>
      <c r="E21" s="114"/>
      <c r="F21" s="114"/>
      <c r="G21" s="114"/>
      <c r="H21" s="114"/>
      <c r="I21" s="114"/>
      <c r="J21" s="114"/>
      <c r="K21" s="114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spans="2:21">
      <c r="B22" s="109" t="s">
        <v>92</v>
      </c>
      <c r="C22" s="114"/>
      <c r="D22" s="114"/>
      <c r="E22" s="114"/>
      <c r="F22" s="114"/>
      <c r="G22" s="114"/>
      <c r="H22" s="114"/>
      <c r="I22" s="114"/>
      <c r="J22" s="114"/>
      <c r="K22" s="114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spans="2:21">
      <c r="B23" s="109" t="s">
        <v>179</v>
      </c>
      <c r="C23" s="114"/>
      <c r="D23" s="114"/>
      <c r="E23" s="114"/>
      <c r="F23" s="114"/>
      <c r="G23" s="114"/>
      <c r="H23" s="114"/>
      <c r="I23" s="114"/>
      <c r="J23" s="114"/>
      <c r="K23" s="114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spans="2:21">
      <c r="B24" s="109" t="s">
        <v>187</v>
      </c>
      <c r="C24" s="114"/>
      <c r="D24" s="114"/>
      <c r="E24" s="114"/>
      <c r="F24" s="114"/>
      <c r="G24" s="114"/>
      <c r="H24" s="114"/>
      <c r="I24" s="114"/>
      <c r="J24" s="114"/>
      <c r="K24" s="114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spans="2:21">
      <c r="B25" s="147" t="s">
        <v>192</v>
      </c>
      <c r="C25" s="147"/>
      <c r="D25" s="147"/>
      <c r="E25" s="147"/>
      <c r="F25" s="147"/>
      <c r="G25" s="147"/>
      <c r="H25" s="147"/>
      <c r="I25" s="147"/>
      <c r="J25" s="147"/>
      <c r="K25" s="147"/>
      <c r="L25" s="68"/>
      <c r="M25" s="68"/>
      <c r="N25" s="68"/>
      <c r="O25" s="68"/>
      <c r="P25" s="68"/>
      <c r="Q25" s="68"/>
      <c r="R25" s="68"/>
      <c r="S25" s="68"/>
      <c r="T25" s="68"/>
      <c r="U25" s="68"/>
    </row>
    <row r="26" spans="2:21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spans="2:21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  <row r="28" spans="2:21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</row>
    <row r="29" spans="2:21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</row>
    <row r="30" spans="2:21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</row>
    <row r="31" spans="2:21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</row>
    <row r="32" spans="2:21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pans="2:21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</row>
    <row r="34" spans="2:21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</row>
    <row r="35" spans="2:21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</row>
    <row r="36" spans="2:21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pans="2:21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</row>
    <row r="38" spans="2:21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</row>
    <row r="39" spans="2:21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2:21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</row>
    <row r="41" spans="2:21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</row>
    <row r="42" spans="2:21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spans="2:21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</row>
    <row r="44" spans="2:21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</row>
    <row r="45" spans="2:21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</row>
    <row r="46" spans="2:21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</row>
    <row r="47" spans="2:21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</row>
    <row r="48" spans="2:21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</row>
    <row r="49" spans="2:21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</row>
    <row r="50" spans="2:21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</row>
    <row r="51" spans="2:21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</row>
    <row r="52" spans="2:21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</row>
    <row r="53" spans="2:21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</row>
    <row r="54" spans="2:21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</row>
    <row r="55" spans="2:21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</row>
    <row r="56" spans="2:21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</row>
    <row r="57" spans="2:21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</row>
    <row r="58" spans="2:21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</row>
    <row r="59" spans="2:21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</row>
    <row r="60" spans="2:21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</row>
    <row r="61" spans="2:21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</row>
    <row r="62" spans="2:21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</row>
    <row r="63" spans="2:21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</row>
    <row r="64" spans="2:21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</row>
    <row r="65" spans="2:21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</row>
    <row r="66" spans="2:21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</row>
    <row r="67" spans="2:21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</row>
    <row r="68" spans="2:21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</row>
    <row r="69" spans="2:21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</row>
    <row r="70" spans="2:21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</row>
    <row r="71" spans="2:21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</row>
    <row r="72" spans="2:21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</row>
    <row r="73" spans="2:21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</row>
    <row r="74" spans="2:21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</row>
    <row r="75" spans="2:21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</row>
    <row r="76" spans="2:21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</row>
    <row r="77" spans="2:21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</row>
    <row r="78" spans="2:21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</row>
    <row r="79" spans="2:21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</row>
    <row r="80" spans="2:21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</row>
    <row r="81" spans="2:21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</row>
    <row r="82" spans="2:21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</row>
    <row r="83" spans="2:21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</row>
    <row r="84" spans="2:21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</row>
    <row r="85" spans="2:21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</row>
    <row r="86" spans="2:21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</row>
    <row r="87" spans="2:21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</row>
    <row r="88" spans="2:21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</row>
    <row r="89" spans="2:21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</row>
    <row r="90" spans="2:21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</row>
    <row r="91" spans="2:21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</row>
    <row r="92" spans="2:21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</row>
    <row r="93" spans="2:21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</row>
    <row r="94" spans="2:21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</row>
    <row r="95" spans="2:21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</row>
    <row r="96" spans="2:21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</row>
    <row r="97" spans="2:21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</row>
    <row r="98" spans="2:21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</row>
    <row r="99" spans="2:21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</row>
    <row r="100" spans="2:21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</row>
    <row r="101" spans="2:21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</row>
    <row r="102" spans="2:21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</row>
    <row r="103" spans="2:21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</row>
    <row r="104" spans="2:21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</row>
    <row r="105" spans="2:21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</row>
    <row r="106" spans="2:21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</row>
    <row r="107" spans="2:21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</row>
    <row r="108" spans="2:21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</row>
    <row r="109" spans="2:21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</row>
    <row r="110" spans="2:21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</row>
    <row r="111" spans="2:21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</row>
    <row r="112" spans="2:21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</row>
    <row r="113" spans="2:21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</row>
    <row r="114" spans="2:21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</row>
    <row r="115" spans="2:21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</row>
    <row r="116" spans="2:21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</row>
    <row r="117" spans="2:21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</row>
    <row r="118" spans="2:21">
      <c r="B118" s="101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</row>
    <row r="119" spans="2:21">
      <c r="B119" s="101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</row>
    <row r="120" spans="2:21">
      <c r="B120" s="101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</row>
    <row r="121" spans="2:21">
      <c r="B121" s="101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</row>
    <row r="122" spans="2:21">
      <c r="B122" s="101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</row>
    <row r="123" spans="2:21">
      <c r="B123" s="101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</row>
    <row r="124" spans="2:21">
      <c r="B124" s="101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</row>
    <row r="125" spans="2:21">
      <c r="B125" s="101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</row>
    <row r="126" spans="2:21">
      <c r="B126" s="101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</row>
    <row r="127" spans="2:21">
      <c r="B127" s="101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</row>
    <row r="128" spans="2:21">
      <c r="B128" s="101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</row>
    <row r="129" spans="2:21">
      <c r="B129" s="101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</row>
    <row r="130" spans="2:21">
      <c r="B130" s="101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</row>
    <row r="131" spans="2:21">
      <c r="B131" s="101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</row>
    <row r="132" spans="2:21">
      <c r="B132" s="101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</row>
    <row r="133" spans="2:21">
      <c r="B133" s="101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</row>
    <row r="134" spans="2:21">
      <c r="B134" s="101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</row>
    <row r="135" spans="2:21">
      <c r="B135" s="101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</row>
    <row r="136" spans="2:21">
      <c r="B136" s="101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</row>
    <row r="137" spans="2:21">
      <c r="B137" s="101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</row>
    <row r="138" spans="2:21">
      <c r="B138" s="101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</row>
    <row r="139" spans="2:21">
      <c r="B139" s="101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</row>
    <row r="140" spans="2:21">
      <c r="B140" s="101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</row>
    <row r="141" spans="2:21">
      <c r="B141" s="101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</row>
    <row r="142" spans="2:21">
      <c r="B142" s="101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</row>
    <row r="143" spans="2:21">
      <c r="B143" s="101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</row>
    <row r="144" spans="2:21">
      <c r="B144" s="101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</row>
    <row r="145" spans="2:21"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</row>
    <row r="146" spans="2:21">
      <c r="B146" s="101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</row>
    <row r="147" spans="2:21">
      <c r="B147" s="101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</row>
    <row r="148" spans="2:21">
      <c r="B148" s="101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</row>
    <row r="149" spans="2:21">
      <c r="B149" s="101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</row>
    <row r="150" spans="2:21">
      <c r="B150" s="101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</row>
    <row r="151" spans="2:21">
      <c r="B151" s="101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</row>
    <row r="152" spans="2:21">
      <c r="B152" s="101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</row>
    <row r="153" spans="2:21">
      <c r="B153" s="101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</row>
    <row r="154" spans="2:21">
      <c r="B154" s="101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</row>
    <row r="155" spans="2:21">
      <c r="B155" s="101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</row>
    <row r="156" spans="2:21">
      <c r="B156" s="101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</row>
    <row r="157" spans="2:21">
      <c r="B157" s="101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</row>
    <row r="158" spans="2:21">
      <c r="B158" s="101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</row>
    <row r="159" spans="2:21">
      <c r="B159" s="101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</row>
    <row r="160" spans="2:21">
      <c r="B160" s="101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</row>
    <row r="161" spans="2:21">
      <c r="B161" s="101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</row>
    <row r="162" spans="2:21">
      <c r="B162" s="101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</row>
    <row r="163" spans="2:21">
      <c r="B163" s="101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</row>
    <row r="164" spans="2:21">
      <c r="B164" s="101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</row>
    <row r="165" spans="2:21">
      <c r="B165" s="101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</row>
    <row r="166" spans="2:21">
      <c r="B166" s="101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</row>
    <row r="167" spans="2:21">
      <c r="B167" s="101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</row>
    <row r="168" spans="2:21">
      <c r="B168" s="101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</row>
    <row r="169" spans="2:21">
      <c r="B169" s="101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</row>
    <row r="170" spans="2:21">
      <c r="B170" s="101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</row>
    <row r="171" spans="2:21">
      <c r="B171" s="101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</row>
    <row r="172" spans="2:21">
      <c r="B172" s="101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</row>
    <row r="173" spans="2:21">
      <c r="B173" s="101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</row>
    <row r="174" spans="2:21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</row>
    <row r="175" spans="2:21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</row>
    <row r="176" spans="2:21">
      <c r="B176" s="101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</row>
    <row r="177" spans="2:21">
      <c r="B177" s="101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</row>
    <row r="178" spans="2:21">
      <c r="B178" s="101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</row>
    <row r="179" spans="2:21">
      <c r="B179" s="101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</row>
    <row r="180" spans="2:21">
      <c r="B180" s="101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</row>
    <row r="181" spans="2:21">
      <c r="B181" s="101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</row>
    <row r="182" spans="2:21">
      <c r="B182" s="101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</row>
    <row r="183" spans="2:21">
      <c r="B183" s="101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</row>
    <row r="184" spans="2:21">
      <c r="B184" s="101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</row>
    <row r="185" spans="2:21">
      <c r="B185" s="101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</row>
    <row r="186" spans="2:21">
      <c r="B186" s="101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</row>
    <row r="187" spans="2:21">
      <c r="B187" s="101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</row>
    <row r="188" spans="2:21">
      <c r="B188" s="101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</row>
    <row r="189" spans="2:21">
      <c r="B189" s="101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</row>
    <row r="190" spans="2:21">
      <c r="B190" s="101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</row>
    <row r="191" spans="2:21">
      <c r="B191" s="101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</row>
    <row r="192" spans="2:21">
      <c r="B192" s="101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</row>
    <row r="193" spans="2:21">
      <c r="B193" s="101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</row>
    <row r="194" spans="2:21">
      <c r="B194" s="101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</row>
    <row r="195" spans="2:21">
      <c r="B195" s="101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</row>
    <row r="196" spans="2:21">
      <c r="B196" s="101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</row>
    <row r="197" spans="2:21">
      <c r="B197" s="101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</row>
    <row r="198" spans="2:21">
      <c r="B198" s="101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</row>
    <row r="199" spans="2:21">
      <c r="B199" s="101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</row>
    <row r="200" spans="2:21">
      <c r="B200" s="101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</row>
    <row r="201" spans="2:21">
      <c r="B201" s="101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</row>
    <row r="202" spans="2:21">
      <c r="B202" s="101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</row>
    <row r="203" spans="2:21">
      <c r="B203" s="101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</row>
    <row r="204" spans="2:21">
      <c r="B204" s="101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</row>
    <row r="205" spans="2:21">
      <c r="B205" s="101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</row>
    <row r="206" spans="2:21">
      <c r="B206" s="101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</row>
    <row r="207" spans="2:21">
      <c r="B207" s="101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</row>
    <row r="208" spans="2:21">
      <c r="B208" s="101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</row>
    <row r="209" spans="2:21">
      <c r="B209" s="101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</row>
    <row r="210" spans="2:21">
      <c r="B210" s="101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</row>
    <row r="211" spans="2:21">
      <c r="B211" s="101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</row>
    <row r="212" spans="2:21">
      <c r="B212" s="101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</row>
    <row r="213" spans="2:21">
      <c r="B213" s="101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</row>
    <row r="214" spans="2:21">
      <c r="B214" s="101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</row>
    <row r="215" spans="2:21">
      <c r="B215" s="101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</row>
    <row r="216" spans="2:21">
      <c r="B216" s="101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</row>
    <row r="217" spans="2:21">
      <c r="B217" s="101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</row>
    <row r="218" spans="2:21">
      <c r="B218" s="101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</row>
    <row r="219" spans="2:21">
      <c r="B219" s="101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</row>
    <row r="220" spans="2:21">
      <c r="B220" s="101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</row>
    <row r="221" spans="2:21">
      <c r="B221" s="101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</row>
    <row r="222" spans="2:21">
      <c r="B222" s="101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</row>
    <row r="223" spans="2:21">
      <c r="B223" s="101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</row>
    <row r="224" spans="2:21">
      <c r="B224" s="101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</row>
    <row r="225" spans="2:21">
      <c r="B225" s="101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</row>
    <row r="226" spans="2:21">
      <c r="B226" s="101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</row>
    <row r="227" spans="2:21">
      <c r="B227" s="101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</row>
    <row r="228" spans="2:21">
      <c r="B228" s="101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</row>
    <row r="229" spans="2:21">
      <c r="B229" s="101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</row>
    <row r="230" spans="2:21">
      <c r="B230" s="101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</row>
    <row r="231" spans="2:21">
      <c r="B231" s="101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</row>
    <row r="232" spans="2:21">
      <c r="B232" s="101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</row>
    <row r="233" spans="2:21">
      <c r="B233" s="101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</row>
    <row r="234" spans="2:21">
      <c r="B234" s="101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</row>
    <row r="235" spans="2:21">
      <c r="B235" s="101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</row>
    <row r="236" spans="2:21">
      <c r="B236" s="101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</row>
    <row r="237" spans="2:21">
      <c r="B237" s="101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</row>
    <row r="238" spans="2:21">
      <c r="B238" s="101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</row>
    <row r="239" spans="2:21">
      <c r="B239" s="101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</row>
    <row r="240" spans="2:21">
      <c r="B240" s="101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</row>
    <row r="241" spans="2:21">
      <c r="B241" s="101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</row>
    <row r="242" spans="2:21">
      <c r="B242" s="101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</row>
    <row r="243" spans="2:21">
      <c r="B243" s="101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</row>
    <row r="244" spans="2:21">
      <c r="B244" s="101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</row>
    <row r="245" spans="2:21">
      <c r="B245" s="101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</row>
    <row r="246" spans="2:21">
      <c r="B246" s="101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</row>
    <row r="247" spans="2:21">
      <c r="B247" s="101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</row>
    <row r="248" spans="2:21">
      <c r="B248" s="101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</row>
    <row r="249" spans="2:21">
      <c r="B249" s="101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</row>
    <row r="250" spans="2:21">
      <c r="B250" s="101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</row>
    <row r="251" spans="2:21">
      <c r="B251" s="101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</row>
    <row r="252" spans="2:21">
      <c r="B252" s="101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</row>
    <row r="253" spans="2:21">
      <c r="B253" s="101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</row>
    <row r="254" spans="2:21">
      <c r="B254" s="101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</row>
    <row r="255" spans="2:21">
      <c r="B255" s="101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</row>
    <row r="256" spans="2:21">
      <c r="B256" s="101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</row>
    <row r="257" spans="2:21">
      <c r="B257" s="101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</row>
    <row r="258" spans="2:21">
      <c r="B258" s="101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</row>
    <row r="259" spans="2:21">
      <c r="B259" s="101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</row>
    <row r="260" spans="2:21">
      <c r="B260" s="101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</row>
    <row r="261" spans="2:21">
      <c r="B261" s="101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</row>
    <row r="262" spans="2:21">
      <c r="B262" s="101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</row>
    <row r="263" spans="2:21">
      <c r="B263" s="101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</row>
    <row r="264" spans="2:21">
      <c r="B264" s="101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</row>
    <row r="265" spans="2:21">
      <c r="B265" s="101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</row>
    <row r="266" spans="2:21">
      <c r="B266" s="101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</row>
    <row r="267" spans="2:21">
      <c r="B267" s="101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</row>
    <row r="268" spans="2:21">
      <c r="B268" s="101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</row>
    <row r="269" spans="2:21">
      <c r="B269" s="101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</row>
    <row r="270" spans="2:21">
      <c r="B270" s="101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</row>
    <row r="271" spans="2:21">
      <c r="B271" s="101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</row>
    <row r="272" spans="2:21">
      <c r="B272" s="101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</row>
    <row r="273" spans="2:21">
      <c r="B273" s="101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</row>
    <row r="274" spans="2:21">
      <c r="B274" s="101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</row>
    <row r="275" spans="2:21">
      <c r="B275" s="101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</row>
    <row r="276" spans="2:21">
      <c r="B276" s="101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</row>
    <row r="277" spans="2:21">
      <c r="B277" s="101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</row>
    <row r="278" spans="2:21">
      <c r="B278" s="101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</row>
    <row r="279" spans="2:21">
      <c r="B279" s="101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</row>
    <row r="280" spans="2:21">
      <c r="B280" s="101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</row>
    <row r="281" spans="2:21">
      <c r="B281" s="101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</row>
    <row r="282" spans="2:21">
      <c r="B282" s="101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</row>
    <row r="283" spans="2:21">
      <c r="B283" s="101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</row>
    <row r="284" spans="2:21">
      <c r="B284" s="101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</row>
    <row r="285" spans="2:21">
      <c r="B285" s="101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</row>
    <row r="286" spans="2:21">
      <c r="B286" s="101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</row>
    <row r="287" spans="2:21">
      <c r="B287" s="101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</row>
    <row r="288" spans="2:21">
      <c r="B288" s="101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</row>
    <row r="289" spans="2:21">
      <c r="B289" s="101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</row>
    <row r="290" spans="2:21">
      <c r="B290" s="101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</row>
    <row r="291" spans="2:21">
      <c r="B291" s="101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</row>
    <row r="292" spans="2:21">
      <c r="B292" s="101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</row>
    <row r="293" spans="2:21">
      <c r="B293" s="101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</row>
    <row r="294" spans="2:21">
      <c r="B294" s="101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</row>
    <row r="295" spans="2:21">
      <c r="B295" s="101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</row>
    <row r="296" spans="2:21">
      <c r="B296" s="101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</row>
    <row r="297" spans="2:21">
      <c r="B297" s="101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</row>
    <row r="298" spans="2:21">
      <c r="B298" s="101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</row>
    <row r="299" spans="2:21">
      <c r="B299" s="101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</row>
    <row r="300" spans="2:21">
      <c r="B300" s="101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</row>
    <row r="301" spans="2:21">
      <c r="B301" s="101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</row>
    <row r="302" spans="2:21">
      <c r="B302" s="101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</row>
    <row r="303" spans="2:21">
      <c r="B303" s="101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</row>
    <row r="304" spans="2:21">
      <c r="B304" s="101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</row>
    <row r="305" spans="2:21">
      <c r="B305" s="101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</row>
    <row r="306" spans="2:21">
      <c r="B306" s="101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</row>
    <row r="307" spans="2:21">
      <c r="B307" s="101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</row>
    <row r="308" spans="2:21">
      <c r="B308" s="101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</row>
    <row r="309" spans="2:21">
      <c r="B309" s="101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</row>
    <row r="310" spans="2:21">
      <c r="B310" s="101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</row>
    <row r="311" spans="2:21">
      <c r="B311" s="101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</row>
    <row r="312" spans="2:21">
      <c r="B312" s="101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</row>
    <row r="313" spans="2:21">
      <c r="B313" s="101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</row>
    <row r="314" spans="2:21">
      <c r="B314" s="101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</row>
    <row r="315" spans="2:21">
      <c r="B315" s="101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</row>
    <row r="316" spans="2:21">
      <c r="B316" s="101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</row>
    <row r="317" spans="2:21">
      <c r="B317" s="101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</row>
    <row r="318" spans="2:21">
      <c r="B318" s="101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</row>
    <row r="319" spans="2:21">
      <c r="B319" s="101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</row>
    <row r="320" spans="2:21">
      <c r="B320" s="101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</row>
    <row r="321" spans="2:21">
      <c r="B321" s="101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</row>
    <row r="322" spans="2:21">
      <c r="B322" s="101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</row>
    <row r="323" spans="2:21">
      <c r="B323" s="101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</row>
    <row r="324" spans="2:21">
      <c r="B324" s="101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</row>
    <row r="325" spans="2:21">
      <c r="B325" s="101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</row>
    <row r="326" spans="2:21">
      <c r="B326" s="101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</row>
    <row r="327" spans="2:21">
      <c r="B327" s="101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</row>
    <row r="328" spans="2:21">
      <c r="B328" s="101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</row>
    <row r="329" spans="2:21">
      <c r="B329" s="101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</row>
    <row r="330" spans="2:21">
      <c r="B330" s="101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</row>
    <row r="331" spans="2:21">
      <c r="B331" s="101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</row>
    <row r="332" spans="2:21">
      <c r="B332" s="101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</row>
    <row r="333" spans="2:21">
      <c r="B333" s="101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</row>
    <row r="334" spans="2:21">
      <c r="B334" s="101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</row>
    <row r="335" spans="2:21">
      <c r="B335" s="101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</row>
    <row r="336" spans="2:21">
      <c r="B336" s="101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</row>
    <row r="337" spans="2:21">
      <c r="B337" s="101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</row>
    <row r="338" spans="2:21">
      <c r="B338" s="101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</row>
    <row r="339" spans="2:21">
      <c r="B339" s="101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</row>
    <row r="340" spans="2:21">
      <c r="B340" s="101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</row>
    <row r="341" spans="2:21">
      <c r="B341" s="101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</row>
    <row r="342" spans="2:21">
      <c r="B342" s="101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</row>
    <row r="343" spans="2:21">
      <c r="B343" s="101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</row>
    <row r="344" spans="2:21">
      <c r="B344" s="101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</row>
    <row r="345" spans="2:21">
      <c r="B345" s="101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</row>
    <row r="346" spans="2:21">
      <c r="B346" s="101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</row>
    <row r="347" spans="2:21">
      <c r="B347" s="101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</row>
    <row r="348" spans="2:21">
      <c r="B348" s="101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</row>
    <row r="349" spans="2:21">
      <c r="B349" s="101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</row>
    <row r="350" spans="2:21">
      <c r="B350" s="101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</row>
    <row r="351" spans="2:21">
      <c r="B351" s="101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</row>
    <row r="352" spans="2:21">
      <c r="B352" s="101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</row>
    <row r="353" spans="2:21">
      <c r="B353" s="101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</row>
    <row r="354" spans="2:21">
      <c r="B354" s="101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</row>
    <row r="355" spans="2:21">
      <c r="B355" s="101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</row>
    <row r="356" spans="2:21">
      <c r="B356" s="101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</row>
    <row r="357" spans="2:21">
      <c r="B357" s="101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</row>
    <row r="358" spans="2:21">
      <c r="B358" s="101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</row>
    <row r="359" spans="2:21">
      <c r="B359" s="101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</row>
    <row r="360" spans="2:21">
      <c r="B360" s="101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</row>
    <row r="361" spans="2:21">
      <c r="B361" s="101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</row>
    <row r="362" spans="2:21">
      <c r="B362" s="101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</row>
    <row r="363" spans="2:21">
      <c r="B363" s="101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</row>
    <row r="364" spans="2:21">
      <c r="B364" s="101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</row>
    <row r="365" spans="2:21">
      <c r="B365" s="101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</row>
    <row r="366" spans="2:21">
      <c r="B366" s="101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</row>
    <row r="367" spans="2:21">
      <c r="B367" s="101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</row>
    <row r="368" spans="2:21">
      <c r="B368" s="101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</row>
    <row r="369" spans="2:21">
      <c r="B369" s="101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</row>
    <row r="370" spans="2:21">
      <c r="B370" s="101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</row>
    <row r="371" spans="2:21">
      <c r="B371" s="101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</row>
    <row r="372" spans="2:21">
      <c r="B372" s="101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</row>
    <row r="373" spans="2:21">
      <c r="B373" s="101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</row>
    <row r="374" spans="2:21">
      <c r="B374" s="101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</row>
    <row r="375" spans="2:21">
      <c r="B375" s="101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</row>
    <row r="376" spans="2:21">
      <c r="B376" s="101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</row>
    <row r="377" spans="2:21">
      <c r="B377" s="101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</row>
    <row r="378" spans="2:21">
      <c r="B378" s="101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</row>
    <row r="379" spans="2:21">
      <c r="B379" s="101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</row>
    <row r="380" spans="2:21">
      <c r="B380" s="101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</row>
    <row r="381" spans="2:21">
      <c r="B381" s="101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</row>
    <row r="382" spans="2:21">
      <c r="B382" s="101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</row>
    <row r="383" spans="2:21">
      <c r="B383" s="101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</row>
    <row r="384" spans="2:21">
      <c r="B384" s="101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</row>
    <row r="385" spans="2:21">
      <c r="B385" s="101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</row>
    <row r="386" spans="2:21">
      <c r="B386" s="101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</row>
    <row r="387" spans="2:21">
      <c r="B387" s="101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</row>
    <row r="388" spans="2:21">
      <c r="B388" s="101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</row>
    <row r="389" spans="2:21">
      <c r="B389" s="101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</row>
    <row r="390" spans="2:21">
      <c r="B390" s="101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</row>
    <row r="391" spans="2:21">
      <c r="B391" s="101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</row>
    <row r="392" spans="2:21">
      <c r="B392" s="101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</row>
    <row r="393" spans="2:21">
      <c r="B393" s="101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</row>
    <row r="394" spans="2:21">
      <c r="B394" s="101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</row>
    <row r="395" spans="2:21">
      <c r="B395" s="101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</row>
    <row r="396" spans="2:21">
      <c r="B396" s="101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</row>
    <row r="397" spans="2:21">
      <c r="B397" s="101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</row>
    <row r="398" spans="2:21">
      <c r="B398" s="101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</row>
    <row r="399" spans="2:21">
      <c r="B399" s="101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</row>
    <row r="400" spans="2:21">
      <c r="B400" s="101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</row>
    <row r="401" spans="2:21">
      <c r="B401" s="101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</row>
    <row r="402" spans="2:21">
      <c r="B402" s="101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</row>
    <row r="403" spans="2:21">
      <c r="B403" s="101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</row>
    <row r="404" spans="2:21">
      <c r="B404" s="101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</row>
    <row r="405" spans="2:21">
      <c r="B405" s="101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</row>
    <row r="406" spans="2:21">
      <c r="B406" s="101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</row>
    <row r="407" spans="2:21">
      <c r="B407" s="101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</row>
    <row r="408" spans="2:21">
      <c r="B408" s="101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</row>
    <row r="409" spans="2:21">
      <c r="B409" s="101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</row>
    <row r="410" spans="2:21">
      <c r="B410" s="101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</row>
    <row r="411" spans="2:21">
      <c r="B411" s="101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</row>
    <row r="412" spans="2:21">
      <c r="B412" s="101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</row>
    <row r="413" spans="2:21">
      <c r="B413" s="101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</row>
    <row r="414" spans="2:21">
      <c r="B414" s="101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</row>
    <row r="415" spans="2:21">
      <c r="B415" s="101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</row>
    <row r="416" spans="2:21">
      <c r="B416" s="101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</row>
    <row r="417" spans="2:21">
      <c r="B417" s="101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</row>
    <row r="418" spans="2:21">
      <c r="B418" s="101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</row>
    <row r="419" spans="2:21">
      <c r="B419" s="101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</row>
    <row r="420" spans="2:21">
      <c r="B420" s="101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</row>
    <row r="421" spans="2:21">
      <c r="B421" s="101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</row>
    <row r="422" spans="2:21">
      <c r="B422" s="101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</row>
    <row r="423" spans="2:21">
      <c r="B423" s="101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</row>
    <row r="424" spans="2:21">
      <c r="B424" s="101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</row>
    <row r="425" spans="2:21">
      <c r="B425" s="101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</row>
    <row r="426" spans="2:21">
      <c r="B426" s="101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</row>
    <row r="427" spans="2:21">
      <c r="B427" s="101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</row>
    <row r="428" spans="2:21">
      <c r="B428" s="101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</row>
    <row r="429" spans="2:21">
      <c r="B429" s="101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</row>
    <row r="430" spans="2:21">
      <c r="B430" s="101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</row>
    <row r="431" spans="2:21">
      <c r="B431" s="101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</row>
    <row r="432" spans="2:21">
      <c r="B432" s="101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</row>
    <row r="433" spans="2:21">
      <c r="B433" s="101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</row>
    <row r="434" spans="2:21">
      <c r="B434" s="101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</row>
    <row r="435" spans="2:21">
      <c r="B435" s="101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</row>
    <row r="436" spans="2:21">
      <c r="B436" s="101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</row>
    <row r="437" spans="2:21">
      <c r="B437" s="101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</row>
    <row r="438" spans="2:21">
      <c r="B438" s="101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</row>
    <row r="439" spans="2:21">
      <c r="B439" s="101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</row>
    <row r="440" spans="2:21">
      <c r="B440" s="101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</row>
    <row r="441" spans="2:21">
      <c r="B441" s="101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</row>
    <row r="442" spans="2:21">
      <c r="B442" s="101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</row>
    <row r="443" spans="2:21">
      <c r="B443" s="101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</row>
    <row r="444" spans="2:21">
      <c r="B444" s="101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</row>
    <row r="445" spans="2:21">
      <c r="B445" s="101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</row>
    <row r="446" spans="2:21">
      <c r="B446" s="101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</row>
    <row r="447" spans="2:21">
      <c r="B447" s="101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</row>
    <row r="448" spans="2:21">
      <c r="B448" s="101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</row>
    <row r="449" spans="2:21">
      <c r="B449" s="101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</row>
    <row r="450" spans="2:21">
      <c r="B450" s="101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</row>
    <row r="451" spans="2:21">
      <c r="B451" s="101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</row>
    <row r="452" spans="2:21">
      <c r="B452" s="101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</row>
    <row r="453" spans="2:21">
      <c r="B453" s="101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</row>
    <row r="454" spans="2:21">
      <c r="B454" s="101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</row>
    <row r="455" spans="2:21">
      <c r="B455" s="101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</row>
    <row r="456" spans="2:21">
      <c r="B456" s="101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</row>
    <row r="457" spans="2:21">
      <c r="B457" s="101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</row>
    <row r="458" spans="2:21">
      <c r="B458" s="101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</row>
    <row r="459" spans="2:21">
      <c r="B459" s="101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</row>
    <row r="460" spans="2:21">
      <c r="B460" s="101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</row>
    <row r="461" spans="2:21">
      <c r="B461" s="101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</row>
    <row r="462" spans="2:21">
      <c r="B462" s="101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</row>
    <row r="463" spans="2:21">
      <c r="B463" s="101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</row>
    <row r="464" spans="2:21">
      <c r="B464" s="101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</row>
    <row r="465" spans="2:21">
      <c r="B465" s="101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</row>
    <row r="466" spans="2:21">
      <c r="B466" s="101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</row>
    <row r="467" spans="2:21">
      <c r="B467" s="101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</row>
    <row r="468" spans="2:21">
      <c r="B468" s="101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</row>
    <row r="469" spans="2:21">
      <c r="B469" s="101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</row>
    <row r="470" spans="2:21">
      <c r="B470" s="101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</row>
    <row r="471" spans="2:21">
      <c r="B471" s="101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</row>
    <row r="472" spans="2:21">
      <c r="B472" s="101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</row>
    <row r="473" spans="2:21">
      <c r="B473" s="101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</row>
    <row r="474" spans="2:21">
      <c r="B474" s="101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</row>
    <row r="475" spans="2:21">
      <c r="B475" s="101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</row>
    <row r="476" spans="2:21">
      <c r="B476" s="101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</row>
    <row r="477" spans="2:21">
      <c r="B477" s="101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</row>
    <row r="478" spans="2:21">
      <c r="B478" s="101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</row>
    <row r="479" spans="2:21">
      <c r="B479" s="101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</row>
    <row r="480" spans="2:21">
      <c r="B480" s="101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</row>
    <row r="481" spans="2:21">
      <c r="B481" s="101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</row>
    <row r="482" spans="2:21">
      <c r="B482" s="101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</row>
    <row r="483" spans="2:21">
      <c r="B483" s="101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</row>
    <row r="484" spans="2:21">
      <c r="B484" s="101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</row>
    <row r="485" spans="2:21">
      <c r="B485" s="101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</row>
    <row r="486" spans="2:21">
      <c r="B486" s="101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</row>
    <row r="487" spans="2:21">
      <c r="B487" s="101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</row>
    <row r="488" spans="2:21">
      <c r="B488" s="101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</row>
    <row r="489" spans="2:21">
      <c r="B489" s="101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</row>
    <row r="490" spans="2:21">
      <c r="B490" s="101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</row>
    <row r="491" spans="2:21">
      <c r="B491" s="101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</row>
    <row r="492" spans="2:21">
      <c r="B492" s="101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</row>
    <row r="493" spans="2:21">
      <c r="B493" s="101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</row>
    <row r="494" spans="2:21">
      <c r="B494" s="101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</row>
    <row r="495" spans="2:21">
      <c r="B495" s="101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</row>
    <row r="496" spans="2:21">
      <c r="B496" s="101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</row>
    <row r="497" spans="2:21">
      <c r="B497" s="101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</row>
    <row r="498" spans="2:21">
      <c r="B498" s="101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</row>
    <row r="499" spans="2:21">
      <c r="B499" s="101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</row>
    <row r="500" spans="2:21">
      <c r="B500" s="101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</row>
    <row r="501" spans="2:21">
      <c r="B501" s="101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</row>
    <row r="502" spans="2:21">
      <c r="B502" s="101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</row>
    <row r="503" spans="2:21">
      <c r="B503" s="101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</row>
    <row r="504" spans="2:21">
      <c r="B504" s="101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</row>
    <row r="505" spans="2:21">
      <c r="B505" s="101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</row>
    <row r="506" spans="2:21">
      <c r="B506" s="101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</row>
    <row r="507" spans="2:21">
      <c r="B507" s="101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</row>
    <row r="508" spans="2:21">
      <c r="B508" s="101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</row>
    <row r="509" spans="2:21">
      <c r="B509" s="101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</row>
    <row r="510" spans="2:21">
      <c r="B510" s="101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</row>
    <row r="511" spans="2:21">
      <c r="B511" s="101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</row>
    <row r="512" spans="2:21">
      <c r="B512" s="101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</row>
    <row r="513" spans="2:21">
      <c r="B513" s="101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</row>
    <row r="514" spans="2:21">
      <c r="B514" s="101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</row>
    <row r="515" spans="2:21">
      <c r="B515" s="101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</row>
    <row r="516" spans="2:21">
      <c r="B516" s="101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</row>
    <row r="517" spans="2:21">
      <c r="B517" s="101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</row>
    <row r="518" spans="2:21">
      <c r="B518" s="101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</row>
    <row r="519" spans="2:21">
      <c r="B519" s="101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</row>
    <row r="520" spans="2:21">
      <c r="B520" s="101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</row>
    <row r="521" spans="2:21">
      <c r="B521" s="101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</row>
    <row r="522" spans="2:21">
      <c r="B522" s="101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</row>
    <row r="523" spans="2:21">
      <c r="B523" s="101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</row>
    <row r="524" spans="2:21">
      <c r="B524" s="101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</row>
    <row r="525" spans="2:21">
      <c r="B525" s="101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</row>
    <row r="526" spans="2:21">
      <c r="B526" s="101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</row>
    <row r="527" spans="2:21">
      <c r="B527" s="101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</row>
    <row r="528" spans="2:21">
      <c r="B528" s="101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</row>
    <row r="529" spans="2:21">
      <c r="B529" s="101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</row>
    <row r="530" spans="2:21">
      <c r="B530" s="101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</row>
    <row r="531" spans="2:21">
      <c r="B531" s="101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</row>
    <row r="532" spans="2:21">
      <c r="B532" s="101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</row>
    <row r="533" spans="2:21">
      <c r="B533" s="101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</row>
    <row r="534" spans="2:21">
      <c r="B534" s="101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</row>
    <row r="535" spans="2:21">
      <c r="B535" s="101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</row>
    <row r="536" spans="2:21">
      <c r="B536" s="101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</row>
    <row r="537" spans="2:21">
      <c r="B537" s="101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</row>
    <row r="538" spans="2:21">
      <c r="B538" s="101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</row>
    <row r="539" spans="2:21">
      <c r="B539" s="101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</row>
    <row r="540" spans="2:21">
      <c r="B540" s="101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</row>
    <row r="541" spans="2:21">
      <c r="B541" s="101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</row>
    <row r="542" spans="2:21">
      <c r="B542" s="101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</row>
    <row r="543" spans="2:21">
      <c r="B543" s="101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</row>
    <row r="544" spans="2:21">
      <c r="B544" s="101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</row>
    <row r="545" spans="2:21">
      <c r="B545" s="101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</row>
    <row r="546" spans="2:21">
      <c r="B546" s="101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</row>
    <row r="547" spans="2:21">
      <c r="B547" s="101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</row>
    <row r="548" spans="2:21">
      <c r="B548" s="101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</row>
    <row r="549" spans="2:21">
      <c r="B549" s="101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</row>
    <row r="550" spans="2:21">
      <c r="B550" s="101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</row>
    <row r="551" spans="2:21">
      <c r="B551" s="101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</row>
    <row r="552" spans="2:21">
      <c r="B552" s="101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</row>
    <row r="553" spans="2:21">
      <c r="B553" s="101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</row>
    <row r="554" spans="2:21">
      <c r="B554" s="101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</row>
    <row r="555" spans="2:21">
      <c r="B555" s="101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</row>
    <row r="556" spans="2:21">
      <c r="B556" s="101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</row>
    <row r="557" spans="2:21">
      <c r="B557" s="101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</row>
    <row r="558" spans="2:21">
      <c r="B558" s="101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</row>
    <row r="559" spans="2:21">
      <c r="B559" s="101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</row>
    <row r="560" spans="2:21">
      <c r="B560" s="101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</row>
    <row r="561" spans="2:21">
      <c r="B561" s="101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</row>
    <row r="562" spans="2:21">
      <c r="B562" s="101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</row>
    <row r="563" spans="2:21">
      <c r="B563" s="101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</row>
    <row r="564" spans="2:21">
      <c r="B564" s="101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</row>
    <row r="565" spans="2:21">
      <c r="B565" s="101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</row>
    <row r="566" spans="2:21">
      <c r="B566" s="101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</row>
    <row r="567" spans="2:21">
      <c r="B567" s="101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</row>
    <row r="568" spans="2:21">
      <c r="B568" s="101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</row>
    <row r="569" spans="2:21">
      <c r="B569" s="101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</row>
    <row r="570" spans="2:21">
      <c r="B570" s="101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</row>
    <row r="571" spans="2:21">
      <c r="B571" s="101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</row>
    <row r="572" spans="2:21">
      <c r="B572" s="101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</row>
    <row r="573" spans="2:21">
      <c r="B573" s="101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</row>
    <row r="574" spans="2:21">
      <c r="B574" s="101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</row>
    <row r="575" spans="2:21">
      <c r="B575" s="101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</row>
    <row r="576" spans="2:21">
      <c r="B576" s="101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</row>
    <row r="577" spans="2:21">
      <c r="B577" s="101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</row>
    <row r="578" spans="2:21">
      <c r="B578" s="101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</row>
    <row r="579" spans="2:21">
      <c r="B579" s="101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</row>
    <row r="580" spans="2:21">
      <c r="B580" s="101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</row>
    <row r="581" spans="2:21">
      <c r="B581" s="101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</row>
    <row r="582" spans="2:21">
      <c r="B582" s="101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</row>
    <row r="583" spans="2:21">
      <c r="B583" s="101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</row>
    <row r="584" spans="2:21">
      <c r="B584" s="101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</row>
    <row r="585" spans="2:21">
      <c r="B585" s="101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</row>
    <row r="586" spans="2:21">
      <c r="B586" s="101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</row>
    <row r="587" spans="2:21">
      <c r="B587" s="101"/>
      <c r="C587" s="102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</row>
    <row r="588" spans="2:21">
      <c r="B588" s="101"/>
      <c r="C588" s="102"/>
      <c r="D588" s="102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</row>
    <row r="589" spans="2:21">
      <c r="B589" s="101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</row>
    <row r="590" spans="2:21">
      <c r="B590" s="101"/>
      <c r="C590" s="102"/>
      <c r="D590" s="102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</row>
    <row r="591" spans="2:21">
      <c r="B591" s="101"/>
      <c r="C591" s="102"/>
      <c r="D591" s="102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</row>
    <row r="592" spans="2:21">
      <c r="B592" s="101"/>
      <c r="C592" s="102"/>
      <c r="D592" s="102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</row>
    <row r="593" spans="2:21">
      <c r="B593" s="101"/>
      <c r="C593" s="102"/>
      <c r="D593" s="102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</row>
    <row r="594" spans="2:21">
      <c r="B594" s="101"/>
      <c r="C594" s="102"/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</row>
    <row r="595" spans="2:21">
      <c r="B595" s="101"/>
      <c r="C595" s="102"/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</row>
    <row r="596" spans="2:21">
      <c r="B596" s="101"/>
      <c r="C596" s="102"/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</row>
    <row r="597" spans="2:21">
      <c r="B597" s="101"/>
      <c r="C597" s="102"/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</row>
    <row r="598" spans="2:21">
      <c r="B598" s="101"/>
      <c r="C598" s="102"/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</row>
    <row r="599" spans="2:21">
      <c r="B599" s="101"/>
      <c r="C599" s="102"/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</row>
    <row r="600" spans="2:21">
      <c r="B600" s="101"/>
      <c r="C600" s="102"/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</row>
    <row r="601" spans="2:21">
      <c r="B601" s="101"/>
      <c r="C601" s="102"/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</row>
    <row r="602" spans="2:21">
      <c r="B602" s="101"/>
      <c r="C602" s="102"/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</row>
    <row r="603" spans="2:21">
      <c r="B603" s="101"/>
      <c r="C603" s="102"/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</row>
    <row r="604" spans="2:21">
      <c r="B604" s="101"/>
      <c r="C604" s="102"/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</row>
    <row r="605" spans="2:21">
      <c r="B605" s="101"/>
      <c r="C605" s="102"/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</row>
    <row r="606" spans="2:21">
      <c r="B606" s="101"/>
      <c r="C606" s="102"/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</row>
    <row r="607" spans="2:21">
      <c r="B607" s="101"/>
      <c r="C607" s="102"/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</row>
    <row r="608" spans="2:21">
      <c r="B608" s="101"/>
      <c r="C608" s="102"/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</row>
    <row r="609" spans="2:21">
      <c r="B609" s="101"/>
      <c r="C609" s="102"/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</row>
    <row r="610" spans="2:21">
      <c r="B610" s="101"/>
      <c r="C610" s="102"/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</row>
    <row r="611" spans="2:21">
      <c r="B611" s="101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</row>
    <row r="612" spans="2:21">
      <c r="B612" s="101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</row>
    <row r="613" spans="2:21">
      <c r="B613" s="101"/>
      <c r="C613" s="102"/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</row>
    <row r="614" spans="2:21">
      <c r="B614" s="101"/>
      <c r="C614" s="102"/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</row>
    <row r="615" spans="2:21">
      <c r="B615" s="101"/>
      <c r="C615" s="102"/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</row>
    <row r="616" spans="2:21">
      <c r="B616" s="101"/>
      <c r="C616" s="102"/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</row>
    <row r="617" spans="2:21">
      <c r="B617" s="101"/>
      <c r="C617" s="102"/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</row>
    <row r="618" spans="2:21">
      <c r="B618" s="101"/>
      <c r="C618" s="102"/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</row>
    <row r="619" spans="2:21">
      <c r="B619" s="101"/>
      <c r="C619" s="102"/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</row>
    <row r="620" spans="2:21">
      <c r="B620" s="101"/>
      <c r="C620" s="102"/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</row>
    <row r="621" spans="2:21">
      <c r="B621" s="101"/>
      <c r="C621" s="102"/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</row>
    <row r="622" spans="2:21">
      <c r="B622" s="101"/>
      <c r="C622" s="102"/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</row>
    <row r="623" spans="2:21">
      <c r="B623" s="101"/>
      <c r="C623" s="102"/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</row>
    <row r="624" spans="2:21">
      <c r="B624" s="101"/>
      <c r="C624" s="102"/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</row>
    <row r="625" spans="2:21">
      <c r="B625" s="101"/>
      <c r="C625" s="102"/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</row>
    <row r="626" spans="2:21">
      <c r="B626" s="101"/>
      <c r="C626" s="102"/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</row>
    <row r="627" spans="2:21">
      <c r="B627" s="101"/>
      <c r="C627" s="102"/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</row>
    <row r="628" spans="2:21">
      <c r="B628" s="101"/>
      <c r="C628" s="102"/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</row>
    <row r="629" spans="2:21">
      <c r="B629" s="101"/>
      <c r="C629" s="102"/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</row>
    <row r="630" spans="2:21">
      <c r="B630" s="101"/>
      <c r="C630" s="102"/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</row>
    <row r="631" spans="2:21">
      <c r="B631" s="101"/>
      <c r="C631" s="102"/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</row>
    <row r="632" spans="2:21">
      <c r="B632" s="101"/>
      <c r="C632" s="102"/>
      <c r="D632" s="102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</row>
    <row r="633" spans="2:21">
      <c r="B633" s="101"/>
      <c r="C633" s="102"/>
      <c r="D633" s="102"/>
      <c r="E633" s="102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</row>
    <row r="634" spans="2:21">
      <c r="B634" s="101"/>
      <c r="C634" s="102"/>
      <c r="D634" s="102"/>
      <c r="E634" s="102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</row>
    <row r="635" spans="2:21">
      <c r="B635" s="101"/>
      <c r="C635" s="102"/>
      <c r="D635" s="102"/>
      <c r="E635" s="102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</row>
    <row r="636" spans="2:21">
      <c r="B636" s="101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</row>
    <row r="637" spans="2:21">
      <c r="B637" s="101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</row>
    <row r="638" spans="2:21">
      <c r="B638" s="101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</row>
    <row r="639" spans="2:21">
      <c r="B639" s="101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</row>
    <row r="640" spans="2:21">
      <c r="B640" s="101"/>
      <c r="C640" s="102"/>
      <c r="D640" s="102"/>
      <c r="E640" s="102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</row>
    <row r="641" spans="2:21">
      <c r="B641" s="101"/>
      <c r="C641" s="102"/>
      <c r="D641" s="102"/>
      <c r="E641" s="102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</row>
    <row r="642" spans="2:21">
      <c r="B642" s="101"/>
      <c r="C642" s="102"/>
      <c r="D642" s="102"/>
      <c r="E642" s="102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</row>
    <row r="643" spans="2:21">
      <c r="B643" s="101"/>
      <c r="C643" s="102"/>
      <c r="D643" s="102"/>
      <c r="E643" s="102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</row>
    <row r="644" spans="2:21">
      <c r="B644" s="101"/>
      <c r="C644" s="102"/>
      <c r="D644" s="102"/>
      <c r="E644" s="102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</row>
    <row r="645" spans="2:21">
      <c r="B645" s="101"/>
      <c r="C645" s="102"/>
      <c r="D645" s="102"/>
      <c r="E645" s="102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</row>
    <row r="646" spans="2:21">
      <c r="B646" s="101"/>
      <c r="C646" s="102"/>
      <c r="D646" s="102"/>
      <c r="E646" s="102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</row>
    <row r="647" spans="2:21">
      <c r="B647" s="101"/>
      <c r="C647" s="102"/>
      <c r="D647" s="102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</row>
    <row r="648" spans="2:21">
      <c r="B648" s="101"/>
      <c r="C648" s="102"/>
      <c r="D648" s="102"/>
      <c r="E648" s="102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</row>
    <row r="649" spans="2:21">
      <c r="B649" s="101"/>
      <c r="C649" s="102"/>
      <c r="D649" s="102"/>
      <c r="E649" s="102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</row>
    <row r="650" spans="2:21">
      <c r="B650" s="101"/>
      <c r="C650" s="102"/>
      <c r="D650" s="102"/>
      <c r="E650" s="102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</row>
    <row r="651" spans="2:21">
      <c r="B651" s="101"/>
      <c r="C651" s="102"/>
      <c r="D651" s="102"/>
      <c r="E651" s="102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</row>
    <row r="652" spans="2:21">
      <c r="B652" s="101"/>
      <c r="C652" s="102"/>
      <c r="D652" s="102"/>
      <c r="E652" s="102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</row>
    <row r="653" spans="2:21">
      <c r="B653" s="101"/>
      <c r="C653" s="102"/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</row>
    <row r="654" spans="2:21">
      <c r="B654" s="101"/>
      <c r="C654" s="102"/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</row>
    <row r="655" spans="2:21">
      <c r="B655" s="101"/>
      <c r="C655" s="102"/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</row>
    <row r="656" spans="2:21">
      <c r="B656" s="101"/>
      <c r="C656" s="102"/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</row>
    <row r="657" spans="2:21">
      <c r="B657" s="101"/>
      <c r="C657" s="102"/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</row>
    <row r="658" spans="2:21">
      <c r="B658" s="101"/>
      <c r="C658" s="102"/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</row>
    <row r="659" spans="2:21">
      <c r="B659" s="101"/>
      <c r="C659" s="102"/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</row>
    <row r="660" spans="2:21">
      <c r="B660" s="101"/>
      <c r="C660" s="102"/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</row>
    <row r="661" spans="2:21">
      <c r="B661" s="101"/>
      <c r="C661" s="102"/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</row>
    <row r="662" spans="2:21">
      <c r="B662" s="101"/>
      <c r="C662" s="102"/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</row>
    <row r="663" spans="2:21">
      <c r="B663" s="101"/>
      <c r="C663" s="102"/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</row>
    <row r="664" spans="2:21">
      <c r="B664" s="101"/>
      <c r="C664" s="102"/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</row>
    <row r="665" spans="2:21">
      <c r="B665" s="101"/>
      <c r="C665" s="102"/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</row>
    <row r="666" spans="2:21">
      <c r="B666" s="101"/>
      <c r="C666" s="102"/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</row>
    <row r="667" spans="2:21">
      <c r="B667" s="101"/>
      <c r="C667" s="102"/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</row>
    <row r="668" spans="2:21">
      <c r="B668" s="101"/>
      <c r="C668" s="102"/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</row>
    <row r="669" spans="2:21">
      <c r="B669" s="101"/>
      <c r="C669" s="102"/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</row>
    <row r="670" spans="2:21">
      <c r="B670" s="101"/>
      <c r="C670" s="102"/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</row>
    <row r="671" spans="2:21">
      <c r="B671" s="101"/>
      <c r="C671" s="102"/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</row>
    <row r="672" spans="2:21">
      <c r="B672" s="101"/>
      <c r="C672" s="102"/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</row>
    <row r="673" spans="2:21">
      <c r="B673" s="101"/>
      <c r="C673" s="102"/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</row>
    <row r="674" spans="2:21">
      <c r="B674" s="101"/>
      <c r="C674" s="102"/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</row>
    <row r="675" spans="2:21">
      <c r="B675" s="101"/>
      <c r="C675" s="102"/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</row>
    <row r="676" spans="2:21">
      <c r="B676" s="101"/>
      <c r="C676" s="102"/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</row>
    <row r="677" spans="2:21">
      <c r="B677" s="101"/>
      <c r="C677" s="102"/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</row>
    <row r="678" spans="2:21">
      <c r="B678" s="101"/>
      <c r="C678" s="102"/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</row>
    <row r="679" spans="2:21">
      <c r="B679" s="101"/>
      <c r="C679" s="102"/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</row>
    <row r="680" spans="2:21">
      <c r="B680" s="101"/>
      <c r="C680" s="102"/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</row>
    <row r="681" spans="2:21">
      <c r="B681" s="101"/>
      <c r="C681" s="102"/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</row>
    <row r="682" spans="2:21">
      <c r="B682" s="101"/>
      <c r="C682" s="102"/>
      <c r="D682" s="102"/>
      <c r="E682" s="102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</row>
    <row r="683" spans="2:21">
      <c r="B683" s="101"/>
      <c r="C683" s="102"/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</row>
    <row r="684" spans="2:21">
      <c r="B684" s="101"/>
      <c r="C684" s="102"/>
      <c r="D684" s="102"/>
      <c r="E684" s="102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</row>
    <row r="685" spans="2:21">
      <c r="B685" s="101"/>
      <c r="C685" s="102"/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</row>
    <row r="686" spans="2:21">
      <c r="B686" s="101"/>
      <c r="C686" s="102"/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</row>
    <row r="687" spans="2:21">
      <c r="B687" s="101"/>
      <c r="C687" s="102"/>
      <c r="D687" s="102"/>
      <c r="E687" s="102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</row>
    <row r="688" spans="2:21">
      <c r="B688" s="101"/>
      <c r="C688" s="102"/>
      <c r="D688" s="102"/>
      <c r="E688" s="102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</row>
    <row r="689" spans="2:21">
      <c r="B689" s="101"/>
      <c r="C689" s="102"/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</row>
    <row r="690" spans="2:21">
      <c r="B690" s="101"/>
      <c r="C690" s="102"/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</row>
    <row r="691" spans="2:21">
      <c r="B691" s="101"/>
      <c r="C691" s="102"/>
      <c r="D691" s="102"/>
      <c r="E691" s="102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</row>
    <row r="692" spans="2:21">
      <c r="B692" s="101"/>
      <c r="C692" s="102"/>
      <c r="D692" s="102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</row>
    <row r="693" spans="2:21">
      <c r="B693" s="101"/>
      <c r="C693" s="102"/>
      <c r="D693" s="102"/>
      <c r="E693" s="102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</row>
    <row r="694" spans="2:21">
      <c r="B694" s="101"/>
      <c r="C694" s="102"/>
      <c r="D694" s="102"/>
      <c r="E694" s="102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</row>
    <row r="695" spans="2:21">
      <c r="B695" s="101"/>
      <c r="C695" s="102"/>
      <c r="D695" s="102"/>
      <c r="E695" s="102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</row>
    <row r="696" spans="2:21">
      <c r="B696" s="101"/>
      <c r="C696" s="102"/>
      <c r="D696" s="102"/>
      <c r="E696" s="102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</row>
    <row r="697" spans="2:21">
      <c r="B697" s="101"/>
      <c r="C697" s="102"/>
      <c r="D697" s="102"/>
      <c r="E697" s="102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</row>
    <row r="698" spans="2:21">
      <c r="B698" s="101"/>
      <c r="C698" s="102"/>
      <c r="D698" s="102"/>
      <c r="E698" s="102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</row>
    <row r="699" spans="2:21">
      <c r="B699" s="101"/>
      <c r="C699" s="102"/>
      <c r="D699" s="102"/>
      <c r="E699" s="102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</row>
    <row r="700" spans="2:21">
      <c r="B700" s="101"/>
      <c r="C700" s="102"/>
      <c r="D700" s="102"/>
      <c r="E700" s="102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</row>
    <row r="701" spans="2:21">
      <c r="B701" s="101"/>
      <c r="C701" s="102"/>
      <c r="D701" s="102"/>
      <c r="E701" s="102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</row>
    <row r="702" spans="2:21">
      <c r="B702" s="101"/>
      <c r="C702" s="102"/>
      <c r="D702" s="102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</row>
    <row r="703" spans="2:21">
      <c r="B703" s="101"/>
      <c r="C703" s="102"/>
      <c r="D703" s="102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</row>
    <row r="704" spans="2:21">
      <c r="B704" s="101"/>
      <c r="C704" s="102"/>
      <c r="D704" s="102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</row>
    <row r="705" spans="2:21">
      <c r="B705" s="101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</row>
    <row r="706" spans="2:21">
      <c r="B706" s="101"/>
      <c r="C706" s="102"/>
      <c r="D706" s="102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</row>
    <row r="707" spans="2:21">
      <c r="B707" s="101"/>
      <c r="C707" s="102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</row>
    <row r="708" spans="2:21">
      <c r="B708" s="101"/>
      <c r="C708" s="102"/>
      <c r="D708" s="102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</row>
    <row r="709" spans="2:21">
      <c r="B709" s="101"/>
      <c r="C709" s="102"/>
      <c r="D709" s="102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</row>
    <row r="710" spans="2:21">
      <c r="B710" s="101"/>
      <c r="C710" s="102"/>
      <c r="D710" s="102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</row>
    <row r="711" spans="2:21">
      <c r="B711" s="101"/>
      <c r="C711" s="102"/>
      <c r="D711" s="102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</row>
    <row r="712" spans="2:21">
      <c r="B712" s="101"/>
      <c r="C712" s="102"/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</row>
    <row r="713" spans="2:21">
      <c r="B713" s="101"/>
      <c r="C713" s="102"/>
      <c r="D713" s="102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</row>
    <row r="714" spans="2:21">
      <c r="B714" s="101"/>
      <c r="C714" s="102"/>
      <c r="D714" s="102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</row>
    <row r="715" spans="2:21">
      <c r="B715" s="101"/>
      <c r="C715" s="102"/>
      <c r="D715" s="102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</row>
    <row r="716" spans="2:21">
      <c r="B716" s="101"/>
      <c r="C716" s="102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</row>
    <row r="717" spans="2:21">
      <c r="B717" s="101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</row>
    <row r="718" spans="2:21">
      <c r="B718" s="101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</row>
    <row r="719" spans="2:21">
      <c r="B719" s="101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</row>
    <row r="720" spans="2:21">
      <c r="B720" s="101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</row>
    <row r="721" spans="2:21">
      <c r="B721" s="101"/>
      <c r="C721" s="102"/>
      <c r="D721" s="102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</row>
    <row r="722" spans="2:21">
      <c r="B722" s="101"/>
      <c r="C722" s="102"/>
      <c r="D722" s="102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</row>
    <row r="723" spans="2:21">
      <c r="B723" s="101"/>
      <c r="C723" s="102"/>
      <c r="D723" s="102"/>
      <c r="E723" s="102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</row>
    <row r="724" spans="2:21">
      <c r="B724" s="101"/>
      <c r="C724" s="102"/>
      <c r="D724" s="102"/>
      <c r="E724" s="102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</row>
    <row r="725" spans="2:21">
      <c r="B725" s="101"/>
      <c r="C725" s="102"/>
      <c r="D725" s="102"/>
      <c r="E725" s="102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</row>
    <row r="726" spans="2:21">
      <c r="B726" s="101"/>
      <c r="C726" s="102"/>
      <c r="D726" s="102"/>
      <c r="E726" s="102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</row>
    <row r="727" spans="2:21">
      <c r="B727" s="101"/>
      <c r="C727" s="102"/>
      <c r="D727" s="102"/>
      <c r="E727" s="102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</row>
    <row r="728" spans="2:21">
      <c r="B728" s="101"/>
      <c r="C728" s="102"/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</row>
    <row r="729" spans="2:21">
      <c r="B729" s="101"/>
      <c r="C729" s="102"/>
      <c r="D729" s="102"/>
      <c r="E729" s="102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</row>
    <row r="730" spans="2:21">
      <c r="B730" s="101"/>
      <c r="C730" s="102"/>
      <c r="D730" s="102"/>
      <c r="E730" s="102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</row>
    <row r="731" spans="2:21">
      <c r="B731" s="101"/>
      <c r="C731" s="102"/>
      <c r="D731" s="102"/>
      <c r="E731" s="102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</row>
    <row r="732" spans="2:21">
      <c r="B732" s="101"/>
      <c r="C732" s="102"/>
      <c r="D732" s="102"/>
      <c r="E732" s="102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</row>
    <row r="733" spans="2:21">
      <c r="B733" s="101"/>
      <c r="C733" s="102"/>
      <c r="D733" s="102"/>
      <c r="E733" s="102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</row>
    <row r="734" spans="2:21">
      <c r="C734" s="1"/>
      <c r="D734" s="1"/>
      <c r="E734" s="1"/>
      <c r="F734" s="1"/>
    </row>
    <row r="735" spans="2:21">
      <c r="C735" s="1"/>
      <c r="D735" s="1"/>
      <c r="E735" s="1"/>
      <c r="F735" s="1"/>
    </row>
    <row r="736" spans="2:21">
      <c r="C736" s="1"/>
      <c r="D736" s="1"/>
      <c r="E736" s="1"/>
      <c r="F736" s="1"/>
    </row>
    <row r="737" spans="3:6">
      <c r="C737" s="1"/>
      <c r="D737" s="1"/>
      <c r="E737" s="1"/>
      <c r="F737" s="1"/>
    </row>
    <row r="738" spans="3:6">
      <c r="C738" s="1"/>
      <c r="D738" s="1"/>
      <c r="E738" s="1"/>
      <c r="F738" s="1"/>
    </row>
    <row r="739" spans="3:6">
      <c r="C739" s="1"/>
      <c r="D739" s="1"/>
      <c r="E739" s="1"/>
      <c r="F739" s="1"/>
    </row>
    <row r="740" spans="3:6">
      <c r="C740" s="1"/>
      <c r="D740" s="1"/>
      <c r="E740" s="1"/>
      <c r="F740" s="1"/>
    </row>
    <row r="741" spans="3:6">
      <c r="C741" s="1"/>
      <c r="D741" s="1"/>
      <c r="E741" s="1"/>
      <c r="F741" s="1"/>
    </row>
    <row r="742" spans="3:6">
      <c r="C742" s="1"/>
      <c r="D742" s="1"/>
      <c r="E742" s="1"/>
      <c r="F742" s="1"/>
    </row>
    <row r="743" spans="3:6">
      <c r="C743" s="1"/>
      <c r="D743" s="1"/>
      <c r="E743" s="1"/>
      <c r="F743" s="1"/>
    </row>
    <row r="744" spans="3:6">
      <c r="C744" s="1"/>
      <c r="D744" s="1"/>
      <c r="E744" s="1"/>
      <c r="F744" s="1"/>
    </row>
    <row r="745" spans="3:6">
      <c r="C745" s="1"/>
      <c r="D745" s="1"/>
      <c r="E745" s="1"/>
      <c r="F745" s="1"/>
    </row>
    <row r="746" spans="3:6">
      <c r="C746" s="1"/>
      <c r="D746" s="1"/>
      <c r="E746" s="1"/>
      <c r="F746" s="1"/>
    </row>
    <row r="747" spans="3:6">
      <c r="C747" s="1"/>
      <c r="D747" s="1"/>
      <c r="E747" s="1"/>
      <c r="F747" s="1"/>
    </row>
    <row r="748" spans="3:6">
      <c r="C748" s="1"/>
      <c r="D748" s="1"/>
      <c r="E748" s="1"/>
      <c r="F748" s="1"/>
    </row>
    <row r="749" spans="3:6">
      <c r="C749" s="1"/>
      <c r="D749" s="1"/>
      <c r="E749" s="1"/>
      <c r="F749" s="1"/>
    </row>
    <row r="750" spans="3:6">
      <c r="C750" s="1"/>
      <c r="D750" s="1"/>
      <c r="E750" s="1"/>
      <c r="F750" s="1"/>
    </row>
    <row r="751" spans="3:6">
      <c r="C751" s="1"/>
      <c r="D751" s="1"/>
      <c r="E751" s="1"/>
      <c r="F751" s="1"/>
    </row>
    <row r="752" spans="3:6">
      <c r="C752" s="1"/>
      <c r="D752" s="1"/>
      <c r="E752" s="1"/>
      <c r="F752" s="1"/>
    </row>
    <row r="753" spans="3:6">
      <c r="C753" s="1"/>
      <c r="D753" s="1"/>
      <c r="E753" s="1"/>
      <c r="F753" s="1"/>
    </row>
    <row r="754" spans="3:6">
      <c r="C754" s="1"/>
      <c r="D754" s="1"/>
      <c r="E754" s="1"/>
      <c r="F754" s="1"/>
    </row>
    <row r="755" spans="3:6">
      <c r="C755" s="1"/>
      <c r="D755" s="1"/>
      <c r="E755" s="1"/>
      <c r="F755" s="1"/>
    </row>
    <row r="756" spans="3:6">
      <c r="C756" s="1"/>
      <c r="D756" s="1"/>
      <c r="E756" s="1"/>
      <c r="F756" s="1"/>
    </row>
    <row r="757" spans="3:6">
      <c r="C757" s="1"/>
      <c r="D757" s="1"/>
      <c r="E757" s="1"/>
      <c r="F757" s="1"/>
    </row>
    <row r="758" spans="3:6">
      <c r="C758" s="1"/>
      <c r="D758" s="1"/>
      <c r="E758" s="1"/>
      <c r="F758" s="1"/>
    </row>
    <row r="759" spans="3:6">
      <c r="C759" s="1"/>
      <c r="D759" s="1"/>
      <c r="E759" s="1"/>
      <c r="F759" s="1"/>
    </row>
    <row r="760" spans="3:6">
      <c r="C760" s="1"/>
      <c r="D760" s="1"/>
      <c r="E760" s="1"/>
      <c r="F760" s="1"/>
    </row>
    <row r="761" spans="3:6">
      <c r="C761" s="1"/>
      <c r="D761" s="1"/>
      <c r="E761" s="1"/>
      <c r="F761" s="1"/>
    </row>
    <row r="762" spans="3:6">
      <c r="C762" s="1"/>
      <c r="D762" s="1"/>
      <c r="E762" s="1"/>
      <c r="F762" s="1"/>
    </row>
    <row r="763" spans="3:6">
      <c r="C763" s="1"/>
      <c r="D763" s="1"/>
      <c r="E763" s="1"/>
      <c r="F763" s="1"/>
    </row>
    <row r="764" spans="3:6">
      <c r="C764" s="1"/>
      <c r="D764" s="1"/>
      <c r="E764" s="1"/>
      <c r="F764" s="1"/>
    </row>
    <row r="765" spans="3:6">
      <c r="C765" s="1"/>
      <c r="D765" s="1"/>
      <c r="E765" s="1"/>
      <c r="F765" s="1"/>
    </row>
    <row r="766" spans="3:6">
      <c r="C766" s="1"/>
      <c r="D766" s="1"/>
      <c r="E766" s="1"/>
      <c r="F766" s="1"/>
    </row>
    <row r="767" spans="3:6">
      <c r="C767" s="1"/>
      <c r="D767" s="1"/>
      <c r="E767" s="1"/>
      <c r="F767" s="1"/>
    </row>
    <row r="768" spans="3:6">
      <c r="C768" s="1"/>
      <c r="D768" s="1"/>
      <c r="E768" s="1"/>
      <c r="F768" s="1"/>
    </row>
    <row r="769" spans="3:6">
      <c r="C769" s="1"/>
      <c r="D769" s="1"/>
      <c r="E769" s="1"/>
      <c r="F769" s="1"/>
    </row>
    <row r="770" spans="3:6">
      <c r="C770" s="1"/>
      <c r="D770" s="1"/>
      <c r="E770" s="1"/>
      <c r="F770" s="1"/>
    </row>
    <row r="771" spans="3:6">
      <c r="C771" s="1"/>
      <c r="D771" s="1"/>
      <c r="E771" s="1"/>
      <c r="F771" s="1"/>
    </row>
    <row r="772" spans="3:6">
      <c r="C772" s="1"/>
      <c r="D772" s="1"/>
      <c r="E772" s="1"/>
      <c r="F772" s="1"/>
    </row>
    <row r="773" spans="3:6">
      <c r="C773" s="1"/>
      <c r="D773" s="1"/>
      <c r="E773" s="1"/>
      <c r="F773" s="1"/>
    </row>
    <row r="774" spans="3:6">
      <c r="C774" s="1"/>
      <c r="D774" s="1"/>
      <c r="E774" s="1"/>
      <c r="F774" s="1"/>
    </row>
    <row r="775" spans="3:6">
      <c r="C775" s="1"/>
      <c r="D775" s="1"/>
      <c r="E775" s="1"/>
      <c r="F775" s="1"/>
    </row>
    <row r="776" spans="3:6">
      <c r="C776" s="1"/>
      <c r="D776" s="1"/>
      <c r="E776" s="1"/>
      <c r="F776" s="1"/>
    </row>
    <row r="777" spans="3:6">
      <c r="C777" s="1"/>
      <c r="D777" s="1"/>
      <c r="E777" s="1"/>
      <c r="F777" s="1"/>
    </row>
    <row r="778" spans="3:6">
      <c r="C778" s="1"/>
      <c r="D778" s="1"/>
      <c r="E778" s="1"/>
      <c r="F778" s="1"/>
    </row>
    <row r="779" spans="3:6">
      <c r="C779" s="1"/>
      <c r="D779" s="1"/>
      <c r="E779" s="1"/>
      <c r="F779" s="1"/>
    </row>
    <row r="780" spans="3:6">
      <c r="C780" s="1"/>
      <c r="D780" s="1"/>
      <c r="E780" s="1"/>
      <c r="F780" s="1"/>
    </row>
    <row r="781" spans="3:6">
      <c r="C781" s="1"/>
      <c r="D781" s="1"/>
      <c r="E781" s="1"/>
      <c r="F781" s="1"/>
    </row>
    <row r="782" spans="3:6">
      <c r="C782" s="1"/>
      <c r="D782" s="1"/>
      <c r="E782" s="1"/>
      <c r="F782" s="1"/>
    </row>
    <row r="783" spans="3:6">
      <c r="C783" s="1"/>
      <c r="D783" s="1"/>
      <c r="E783" s="1"/>
      <c r="F783" s="1"/>
    </row>
    <row r="784" spans="3:6">
      <c r="C784" s="1"/>
      <c r="D784" s="1"/>
      <c r="E784" s="1"/>
      <c r="F784" s="1"/>
    </row>
    <row r="785" spans="2:6">
      <c r="C785" s="1"/>
      <c r="D785" s="1"/>
      <c r="E785" s="1"/>
      <c r="F785" s="1"/>
    </row>
    <row r="786" spans="2:6">
      <c r="C786" s="1"/>
      <c r="D786" s="1"/>
      <c r="E786" s="1"/>
      <c r="F786" s="1"/>
    </row>
    <row r="787" spans="2:6">
      <c r="C787" s="1"/>
      <c r="D787" s="1"/>
      <c r="E787" s="1"/>
      <c r="F787" s="1"/>
    </row>
    <row r="788" spans="2:6">
      <c r="C788" s="1"/>
      <c r="D788" s="1"/>
      <c r="E788" s="1"/>
      <c r="F788" s="1"/>
    </row>
    <row r="789" spans="2:6">
      <c r="C789" s="1"/>
      <c r="D789" s="1"/>
      <c r="E789" s="1"/>
      <c r="F789" s="1"/>
    </row>
    <row r="790" spans="2:6">
      <c r="C790" s="1"/>
      <c r="D790" s="1"/>
      <c r="E790" s="1"/>
      <c r="F790" s="1"/>
    </row>
    <row r="791" spans="2:6">
      <c r="C791" s="1"/>
      <c r="D791" s="1"/>
      <c r="E791" s="1"/>
      <c r="F791" s="1"/>
    </row>
    <row r="792" spans="2:6">
      <c r="C792" s="1"/>
      <c r="D792" s="1"/>
      <c r="E792" s="1"/>
      <c r="F792" s="1"/>
    </row>
    <row r="793" spans="2:6">
      <c r="C793" s="1"/>
      <c r="D793" s="1"/>
      <c r="E793" s="1"/>
      <c r="F793" s="1"/>
    </row>
    <row r="794" spans="2:6">
      <c r="C794" s="1"/>
      <c r="D794" s="1"/>
      <c r="E794" s="1"/>
      <c r="F794" s="1"/>
    </row>
    <row r="795" spans="2:6">
      <c r="C795" s="1"/>
      <c r="D795" s="1"/>
      <c r="E795" s="1"/>
      <c r="F795" s="1"/>
    </row>
    <row r="796" spans="2:6">
      <c r="B796" s="41"/>
      <c r="C796" s="1"/>
      <c r="D796" s="1"/>
      <c r="E796" s="1"/>
      <c r="F796" s="1"/>
    </row>
    <row r="797" spans="2:6">
      <c r="B797" s="41"/>
      <c r="C797" s="1"/>
      <c r="D797" s="1"/>
      <c r="E797" s="1"/>
      <c r="F797" s="1"/>
    </row>
    <row r="798" spans="2:6">
      <c r="B798" s="3"/>
      <c r="C798" s="1"/>
      <c r="D798" s="1"/>
      <c r="E798" s="1"/>
      <c r="F798" s="1"/>
    </row>
    <row r="799" spans="2:6">
      <c r="C799" s="1"/>
      <c r="D799" s="1"/>
      <c r="E799" s="1"/>
      <c r="F799" s="1"/>
    </row>
    <row r="800" spans="2:6">
      <c r="C800" s="1"/>
      <c r="D800" s="1"/>
      <c r="E800" s="1"/>
      <c r="F800" s="1"/>
    </row>
    <row r="801" spans="3:6">
      <c r="C801" s="1"/>
      <c r="D801" s="1"/>
      <c r="E801" s="1"/>
      <c r="F801" s="1"/>
    </row>
    <row r="802" spans="3:6">
      <c r="C802" s="1"/>
      <c r="D802" s="1"/>
      <c r="E802" s="1"/>
      <c r="F802" s="1"/>
    </row>
    <row r="803" spans="3:6">
      <c r="C803" s="1"/>
      <c r="D803" s="1"/>
      <c r="E803" s="1"/>
      <c r="F803" s="1"/>
    </row>
    <row r="804" spans="3:6">
      <c r="C804" s="1"/>
      <c r="D804" s="1"/>
      <c r="E804" s="1"/>
      <c r="F804" s="1"/>
    </row>
    <row r="805" spans="3:6">
      <c r="C805" s="1"/>
      <c r="D805" s="1"/>
      <c r="E805" s="1"/>
      <c r="F805" s="1"/>
    </row>
    <row r="806" spans="3:6">
      <c r="C806" s="1"/>
      <c r="D806" s="1"/>
      <c r="E806" s="1"/>
      <c r="F806" s="1"/>
    </row>
    <row r="807" spans="3:6">
      <c r="C807" s="1"/>
      <c r="D807" s="1"/>
      <c r="E807" s="1"/>
      <c r="F807" s="1"/>
    </row>
    <row r="808" spans="3:6">
      <c r="C808" s="1"/>
      <c r="D808" s="1"/>
      <c r="E808" s="1"/>
      <c r="F808" s="1"/>
    </row>
    <row r="809" spans="3:6">
      <c r="C809" s="1"/>
      <c r="D809" s="1"/>
      <c r="E809" s="1"/>
      <c r="F809" s="1"/>
    </row>
    <row r="810" spans="3:6">
      <c r="C810" s="1"/>
      <c r="D810" s="1"/>
      <c r="E810" s="1"/>
      <c r="F810" s="1"/>
    </row>
    <row r="811" spans="3:6">
      <c r="C811" s="1"/>
      <c r="D811" s="1"/>
      <c r="E811" s="1"/>
      <c r="F811" s="1"/>
    </row>
    <row r="812" spans="3:6">
      <c r="C812" s="1"/>
      <c r="D812" s="1"/>
      <c r="E812" s="1"/>
      <c r="F812" s="1"/>
    </row>
    <row r="813" spans="3:6">
      <c r="C813" s="1"/>
      <c r="D813" s="1"/>
      <c r="E813" s="1"/>
      <c r="F813" s="1"/>
    </row>
    <row r="814" spans="3:6">
      <c r="C814" s="1"/>
      <c r="D814" s="1"/>
      <c r="E814" s="1"/>
      <c r="F814" s="1"/>
    </row>
    <row r="815" spans="3:6">
      <c r="C815" s="1"/>
      <c r="D815" s="1"/>
      <c r="E815" s="1"/>
      <c r="F815" s="1"/>
    </row>
    <row r="816" spans="3:6">
      <c r="C816" s="1"/>
      <c r="D816" s="1"/>
      <c r="E816" s="1"/>
      <c r="F816" s="1"/>
    </row>
    <row r="817" spans="3:6">
      <c r="C817" s="1"/>
      <c r="D817" s="1"/>
      <c r="E817" s="1"/>
      <c r="F817" s="1"/>
    </row>
    <row r="818" spans="3:6">
      <c r="C818" s="1"/>
      <c r="D818" s="1"/>
      <c r="E818" s="1"/>
      <c r="F818" s="1"/>
    </row>
    <row r="819" spans="3:6">
      <c r="C819" s="1"/>
      <c r="D819" s="1"/>
      <c r="E819" s="1"/>
      <c r="F819" s="1"/>
    </row>
    <row r="820" spans="3:6">
      <c r="C820" s="1"/>
      <c r="D820" s="1"/>
      <c r="E820" s="1"/>
      <c r="F820" s="1"/>
    </row>
    <row r="821" spans="3:6">
      <c r="C821" s="1"/>
      <c r="D821" s="1"/>
      <c r="E821" s="1"/>
      <c r="F821" s="1"/>
    </row>
    <row r="822" spans="3:6">
      <c r="C822" s="1"/>
      <c r="D822" s="1"/>
      <c r="E822" s="1"/>
      <c r="F822" s="1"/>
    </row>
    <row r="823" spans="3:6">
      <c r="C823" s="1"/>
      <c r="D823" s="1"/>
      <c r="E823" s="1"/>
      <c r="F823" s="1"/>
    </row>
    <row r="824" spans="3:6">
      <c r="C824" s="1"/>
      <c r="D824" s="1"/>
      <c r="E824" s="1"/>
      <c r="F824" s="1"/>
    </row>
    <row r="825" spans="3:6">
      <c r="C825" s="1"/>
      <c r="D825" s="1"/>
      <c r="E825" s="1"/>
      <c r="F825" s="1"/>
    </row>
    <row r="826" spans="3:6">
      <c r="C826" s="1"/>
      <c r="D826" s="1"/>
      <c r="E826" s="1"/>
      <c r="F826" s="1"/>
    </row>
    <row r="827" spans="3:6">
      <c r="C827" s="1"/>
      <c r="D827" s="1"/>
      <c r="E827" s="1"/>
      <c r="F827" s="1"/>
    </row>
    <row r="828" spans="3:6">
      <c r="C828" s="1"/>
      <c r="D828" s="1"/>
      <c r="E828" s="1"/>
      <c r="F828" s="1"/>
    </row>
    <row r="829" spans="3:6">
      <c r="C829" s="1"/>
      <c r="D829" s="1"/>
      <c r="E829" s="1"/>
      <c r="F829" s="1"/>
    </row>
    <row r="830" spans="3:6">
      <c r="C830" s="1"/>
      <c r="D830" s="1"/>
      <c r="E830" s="1"/>
      <c r="F830" s="1"/>
    </row>
  </sheetData>
  <sheetProtection sheet="1" objects="1" scenarios="1"/>
  <mergeCells count="3">
    <mergeCell ref="B6:U6"/>
    <mergeCell ref="B7:U7"/>
    <mergeCell ref="B25:K25"/>
  </mergeCells>
  <phoneticPr fontId="3" type="noConversion"/>
  <conditionalFormatting sqref="B12:B20 B26:B117">
    <cfRule type="cellIs" dxfId="8" priority="2" operator="equal">
      <formula>"NR3"</formula>
    </cfRule>
  </conditionalFormatting>
  <conditionalFormatting sqref="B12:B20 B26:B117">
    <cfRule type="containsText" dxfId="7" priority="1" operator="containsText" text="הפרשה ">
      <formula>NOT(ISERROR(SEARCH("הפרשה ",B12)))</formula>
    </cfRule>
  </conditionalFormatting>
  <dataValidations count="3">
    <dataValidation allowBlank="1" showInputMessage="1" showErrorMessage="1" sqref="H2 B34 Q9 B36 B23 B25" xr:uid="{00000000-0002-0000-0400-000000000000}"/>
    <dataValidation type="list" allowBlank="1" showInputMessage="1" showErrorMessage="1" sqref="G556:G828" xr:uid="{00000000-0002-0000-0400-000001000000}">
      <formula1>#REF!</formula1>
    </dataValidation>
    <dataValidation type="list" allowBlank="1" showInputMessage="1" showErrorMessage="1" sqref="I26:I35 I12:I24 I37:I828 G26:G35 G12:G24 G37:G555 L12:L828 E26:E35 E12:E24 E37:E822" xr:uid="{00000000-0002-0000-0400-000002000000}">
      <formula1>#REF!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>
    <tabColor indexed="44"/>
    <pageSetUpPr fitToPage="1"/>
  </sheetPr>
  <dimension ref="B1:O500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42.7109375" style="2" bestFit="1" customWidth="1"/>
    <col min="3" max="3" width="49.42578125" style="2" bestFit="1" customWidth="1"/>
    <col min="4" max="4" width="9.7109375" style="2" bestFit="1" customWidth="1"/>
    <col min="5" max="5" width="8" style="2" bestFit="1" customWidth="1"/>
    <col min="6" max="6" width="11.7109375" style="2" bestFit="1" customWidth="1"/>
    <col min="7" max="7" width="44.7109375" style="2" bestFit="1" customWidth="1"/>
    <col min="8" max="8" width="12.28515625" style="1" bestFit="1" customWidth="1"/>
    <col min="9" max="10" width="13.140625" style="1" bestFit="1" customWidth="1"/>
    <col min="11" max="11" width="8.28515625" style="1" bestFit="1" customWidth="1"/>
    <col min="12" max="12" width="11.28515625" style="1" bestFit="1" customWidth="1"/>
    <col min="13" max="13" width="9" style="1" bestFit="1" customWidth="1"/>
    <col min="14" max="14" width="9.7109375" style="1" customWidth="1"/>
    <col min="15" max="15" width="10.42578125" style="1" bestFit="1" customWidth="1"/>
    <col min="16" max="16384" width="9.140625" style="1"/>
  </cols>
  <sheetData>
    <row r="1" spans="2:15">
      <c r="B1" s="46" t="s">
        <v>125</v>
      </c>
      <c r="C1" s="67" t="s" vm="1">
        <v>203</v>
      </c>
    </row>
    <row r="2" spans="2:15">
      <c r="B2" s="46" t="s">
        <v>124</v>
      </c>
      <c r="C2" s="67" t="s">
        <v>204</v>
      </c>
    </row>
    <row r="3" spans="2:15">
      <c r="B3" s="46" t="s">
        <v>126</v>
      </c>
      <c r="C3" s="67" t="s">
        <v>205</v>
      </c>
    </row>
    <row r="4" spans="2:15">
      <c r="B4" s="46" t="s">
        <v>127</v>
      </c>
      <c r="C4" s="67">
        <v>2142</v>
      </c>
    </row>
    <row r="6" spans="2:15" ht="26.25" customHeight="1">
      <c r="B6" s="138" t="s">
        <v>152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40"/>
    </row>
    <row r="7" spans="2:15" ht="26.25" customHeight="1">
      <c r="B7" s="138" t="s">
        <v>72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40"/>
    </row>
    <row r="8" spans="2:15" s="3" customFormat="1" ht="78.75">
      <c r="B8" s="21" t="s">
        <v>95</v>
      </c>
      <c r="C8" s="29" t="s">
        <v>35</v>
      </c>
      <c r="D8" s="29" t="s">
        <v>99</v>
      </c>
      <c r="E8" s="29" t="s">
        <v>168</v>
      </c>
      <c r="F8" s="29" t="s">
        <v>97</v>
      </c>
      <c r="G8" s="29" t="s">
        <v>49</v>
      </c>
      <c r="H8" s="29" t="s">
        <v>83</v>
      </c>
      <c r="I8" s="12" t="s">
        <v>181</v>
      </c>
      <c r="J8" s="12" t="s">
        <v>180</v>
      </c>
      <c r="K8" s="29" t="s">
        <v>195</v>
      </c>
      <c r="L8" s="12" t="s">
        <v>46</v>
      </c>
      <c r="M8" s="12" t="s">
        <v>45</v>
      </c>
      <c r="N8" s="12" t="s">
        <v>128</v>
      </c>
      <c r="O8" s="13" t="s">
        <v>130</v>
      </c>
    </row>
    <row r="9" spans="2:15" s="3" customFormat="1" ht="24" customHeight="1">
      <c r="B9" s="14"/>
      <c r="C9" s="15"/>
      <c r="D9" s="15"/>
      <c r="E9" s="15"/>
      <c r="F9" s="15"/>
      <c r="G9" s="15"/>
      <c r="H9" s="15"/>
      <c r="I9" s="15" t="s">
        <v>188</v>
      </c>
      <c r="J9" s="15"/>
      <c r="K9" s="15" t="s">
        <v>184</v>
      </c>
      <c r="L9" s="15" t="s">
        <v>184</v>
      </c>
      <c r="M9" s="15" t="s">
        <v>19</v>
      </c>
      <c r="N9" s="15" t="s">
        <v>19</v>
      </c>
      <c r="O9" s="16" t="s">
        <v>19</v>
      </c>
    </row>
    <row r="10" spans="2:1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9" t="s">
        <v>12</v>
      </c>
    </row>
    <row r="11" spans="2:15" s="4" customFormat="1" ht="18" customHeight="1">
      <c r="B11" s="84" t="s">
        <v>26</v>
      </c>
      <c r="C11" s="86"/>
      <c r="D11" s="86"/>
      <c r="E11" s="86"/>
      <c r="F11" s="86"/>
      <c r="G11" s="86"/>
      <c r="H11" s="86"/>
      <c r="I11" s="87"/>
      <c r="J11" s="88"/>
      <c r="K11" s="87">
        <v>184.35380662700004</v>
      </c>
      <c r="L11" s="87">
        <f>L12+L187</f>
        <v>862563.90575351508</v>
      </c>
      <c r="M11" s="86"/>
      <c r="N11" s="89">
        <f>IFERROR(L11/$L$11,0)</f>
        <v>1</v>
      </c>
      <c r="O11" s="89">
        <f>L11/'סכום נכסי הקרן'!$C$42</f>
        <v>0.2513109449529799</v>
      </c>
    </row>
    <row r="12" spans="2:15">
      <c r="B12" s="85" t="s">
        <v>175</v>
      </c>
      <c r="C12" s="72"/>
      <c r="D12" s="72"/>
      <c r="E12" s="72"/>
      <c r="F12" s="72"/>
      <c r="G12" s="72"/>
      <c r="H12" s="72"/>
      <c r="I12" s="80"/>
      <c r="J12" s="82"/>
      <c r="K12" s="80">
        <v>162.44398927600002</v>
      </c>
      <c r="L12" s="80">
        <f>L13+L49+L115</f>
        <v>650336.20366243005</v>
      </c>
      <c r="M12" s="72"/>
      <c r="N12" s="83">
        <f t="shared" ref="N12:N75" si="0">IFERROR(L12/$L$11,0)</f>
        <v>0.75395712633525047</v>
      </c>
      <c r="O12" s="83">
        <f>L12/'סכום נכסי הקרן'!$C$42</f>
        <v>0.18947767787334505</v>
      </c>
    </row>
    <row r="13" spans="2:15">
      <c r="B13" s="71" t="s">
        <v>216</v>
      </c>
      <c r="C13" s="72"/>
      <c r="D13" s="72"/>
      <c r="E13" s="72"/>
      <c r="F13" s="72"/>
      <c r="G13" s="72"/>
      <c r="H13" s="72"/>
      <c r="I13" s="80"/>
      <c r="J13" s="82"/>
      <c r="K13" s="80">
        <v>151.88598030600005</v>
      </c>
      <c r="L13" s="80">
        <f>SUM(L14:L47)</f>
        <v>400552.8581852981</v>
      </c>
      <c r="M13" s="72"/>
      <c r="N13" s="83">
        <f t="shared" si="0"/>
        <v>0.46437470373326689</v>
      </c>
      <c r="O13" s="83">
        <f>L13/'סכום נכסי הקרן'!$C$42</f>
        <v>0.11670244560746738</v>
      </c>
    </row>
    <row r="14" spans="2:15">
      <c r="B14" s="73" t="s">
        <v>217</v>
      </c>
      <c r="C14" s="69" t="s">
        <v>218</v>
      </c>
      <c r="D14" s="74" t="s">
        <v>100</v>
      </c>
      <c r="E14" s="74" t="s">
        <v>219</v>
      </c>
      <c r="F14" s="69" t="s">
        <v>220</v>
      </c>
      <c r="G14" s="74" t="s">
        <v>221</v>
      </c>
      <c r="H14" s="74" t="s">
        <v>112</v>
      </c>
      <c r="I14" s="76">
        <v>374410.03149600007</v>
      </c>
      <c r="J14" s="78">
        <v>2442</v>
      </c>
      <c r="K14" s="69"/>
      <c r="L14" s="76">
        <v>9143.092969051002</v>
      </c>
      <c r="M14" s="79">
        <v>1.6683265781552233E-3</v>
      </c>
      <c r="N14" s="79">
        <f t="shared" si="0"/>
        <v>1.0599902115152634E-2</v>
      </c>
      <c r="O14" s="79">
        <f>L14/'סכום נכסי הקרן'!$C$42</f>
        <v>2.6638714169680989E-3</v>
      </c>
    </row>
    <row r="15" spans="2:15">
      <c r="B15" s="73" t="s">
        <v>222</v>
      </c>
      <c r="C15" s="69" t="s">
        <v>223</v>
      </c>
      <c r="D15" s="74" t="s">
        <v>100</v>
      </c>
      <c r="E15" s="74" t="s">
        <v>219</v>
      </c>
      <c r="F15" s="69" t="s">
        <v>214</v>
      </c>
      <c r="G15" s="74" t="s">
        <v>215</v>
      </c>
      <c r="H15" s="74" t="s">
        <v>112</v>
      </c>
      <c r="I15" s="76">
        <v>45688.03888800001</v>
      </c>
      <c r="J15" s="78">
        <v>29830</v>
      </c>
      <c r="K15" s="69"/>
      <c r="L15" s="76">
        <v>13628.742015610002</v>
      </c>
      <c r="M15" s="79">
        <v>8.1446280793550806E-4</v>
      </c>
      <c r="N15" s="79">
        <f t="shared" si="0"/>
        <v>1.5800269318832973E-2</v>
      </c>
      <c r="O15" s="79">
        <f>L15/'סכום נכסי הקרן'!$C$42</f>
        <v>3.9707806130274909E-3</v>
      </c>
    </row>
    <row r="16" spans="2:15">
      <c r="B16" s="73" t="s">
        <v>224</v>
      </c>
      <c r="C16" s="69" t="s">
        <v>225</v>
      </c>
      <c r="D16" s="74" t="s">
        <v>100</v>
      </c>
      <c r="E16" s="74" t="s">
        <v>219</v>
      </c>
      <c r="F16" s="69" t="s">
        <v>226</v>
      </c>
      <c r="G16" s="74" t="s">
        <v>227</v>
      </c>
      <c r="H16" s="74" t="s">
        <v>112</v>
      </c>
      <c r="I16" s="76">
        <v>1416168.7750629999</v>
      </c>
      <c r="J16" s="78">
        <v>2010</v>
      </c>
      <c r="K16" s="69"/>
      <c r="L16" s="76">
        <v>28464.992378756</v>
      </c>
      <c r="M16" s="79">
        <v>1.0983570716882754E-3</v>
      </c>
      <c r="N16" s="79">
        <f t="shared" si="0"/>
        <v>3.300044459185858E-2</v>
      </c>
      <c r="O16" s="79">
        <f>L16/'סכום נכסי הקרן'!$C$42</f>
        <v>8.2933729142484359E-3</v>
      </c>
    </row>
    <row r="17" spans="2:15">
      <c r="B17" s="73" t="s">
        <v>228</v>
      </c>
      <c r="C17" s="69" t="s">
        <v>229</v>
      </c>
      <c r="D17" s="74" t="s">
        <v>100</v>
      </c>
      <c r="E17" s="74" t="s">
        <v>219</v>
      </c>
      <c r="F17" s="69" t="s">
        <v>230</v>
      </c>
      <c r="G17" s="74" t="s">
        <v>231</v>
      </c>
      <c r="H17" s="74" t="s">
        <v>112</v>
      </c>
      <c r="I17" s="76">
        <v>35791.317866000005</v>
      </c>
      <c r="J17" s="78">
        <v>77200</v>
      </c>
      <c r="K17" s="76">
        <v>66.521175312000025</v>
      </c>
      <c r="L17" s="76">
        <v>27697.418568100005</v>
      </c>
      <c r="M17" s="79">
        <v>8.0706236926025941E-4</v>
      </c>
      <c r="N17" s="79">
        <f t="shared" si="0"/>
        <v>3.2110569875868161E-2</v>
      </c>
      <c r="O17" s="79">
        <f>L17/'סכום נכסי הקרן'!$C$42</f>
        <v>8.0697376584831192E-3</v>
      </c>
    </row>
    <row r="18" spans="2:15">
      <c r="B18" s="73" t="s">
        <v>232</v>
      </c>
      <c r="C18" s="69" t="s">
        <v>233</v>
      </c>
      <c r="D18" s="74" t="s">
        <v>100</v>
      </c>
      <c r="E18" s="74" t="s">
        <v>219</v>
      </c>
      <c r="F18" s="69" t="s">
        <v>234</v>
      </c>
      <c r="G18" s="74" t="s">
        <v>235</v>
      </c>
      <c r="H18" s="74" t="s">
        <v>112</v>
      </c>
      <c r="I18" s="76">
        <v>28940.077263000003</v>
      </c>
      <c r="J18" s="78">
        <v>2886</v>
      </c>
      <c r="K18" s="69"/>
      <c r="L18" s="76">
        <v>835.2106298230002</v>
      </c>
      <c r="M18" s="79">
        <v>1.610264839117028E-4</v>
      </c>
      <c r="N18" s="79">
        <f t="shared" si="0"/>
        <v>9.6828840651914396E-4</v>
      </c>
      <c r="O18" s="79">
        <f>L18/'סכום נכסי הקרן'!$C$42</f>
        <v>2.4334147442934122E-4</v>
      </c>
    </row>
    <row r="19" spans="2:15">
      <c r="B19" s="73" t="s">
        <v>236</v>
      </c>
      <c r="C19" s="69" t="s">
        <v>237</v>
      </c>
      <c r="D19" s="74" t="s">
        <v>100</v>
      </c>
      <c r="E19" s="74" t="s">
        <v>219</v>
      </c>
      <c r="F19" s="69" t="s">
        <v>238</v>
      </c>
      <c r="G19" s="74" t="s">
        <v>239</v>
      </c>
      <c r="H19" s="74" t="s">
        <v>112</v>
      </c>
      <c r="I19" s="76">
        <v>8658.0978770000002</v>
      </c>
      <c r="J19" s="78">
        <v>152880</v>
      </c>
      <c r="K19" s="69"/>
      <c r="L19" s="76">
        <v>13236.500033830001</v>
      </c>
      <c r="M19" s="79">
        <v>2.2599219912877314E-3</v>
      </c>
      <c r="N19" s="79">
        <f t="shared" si="0"/>
        <v>1.5345529699932104E-2</v>
      </c>
      <c r="O19" s="79">
        <f>L19/'סכום נכסי הקרן'!$C$42</f>
        <v>3.8564995696939554E-3</v>
      </c>
    </row>
    <row r="20" spans="2:15">
      <c r="B20" s="73" t="s">
        <v>240</v>
      </c>
      <c r="C20" s="69" t="s">
        <v>241</v>
      </c>
      <c r="D20" s="74" t="s">
        <v>100</v>
      </c>
      <c r="E20" s="74" t="s">
        <v>219</v>
      </c>
      <c r="F20" s="69" t="s">
        <v>242</v>
      </c>
      <c r="G20" s="74" t="s">
        <v>235</v>
      </c>
      <c r="H20" s="74" t="s">
        <v>112</v>
      </c>
      <c r="I20" s="76">
        <v>391860.08694200008</v>
      </c>
      <c r="J20" s="78">
        <v>1943</v>
      </c>
      <c r="K20" s="69"/>
      <c r="L20" s="76">
        <v>7613.8414892910014</v>
      </c>
      <c r="M20" s="79">
        <v>8.3358800762769678E-4</v>
      </c>
      <c r="N20" s="79">
        <f t="shared" si="0"/>
        <v>8.8269882828446583E-3</v>
      </c>
      <c r="O20" s="79">
        <f>L20/'סכום נכסי הקרן'!$C$42</f>
        <v>2.2183187664505727E-3</v>
      </c>
    </row>
    <row r="21" spans="2:15">
      <c r="B21" s="73" t="s">
        <v>243</v>
      </c>
      <c r="C21" s="69" t="s">
        <v>244</v>
      </c>
      <c r="D21" s="74" t="s">
        <v>100</v>
      </c>
      <c r="E21" s="74" t="s">
        <v>219</v>
      </c>
      <c r="F21" s="69" t="s">
        <v>245</v>
      </c>
      <c r="G21" s="74" t="s">
        <v>215</v>
      </c>
      <c r="H21" s="74" t="s">
        <v>112</v>
      </c>
      <c r="I21" s="76">
        <v>173602.91382200003</v>
      </c>
      <c r="J21" s="78">
        <v>6515</v>
      </c>
      <c r="K21" s="69"/>
      <c r="L21" s="76">
        <v>11310.229835530001</v>
      </c>
      <c r="M21" s="79">
        <v>1.4756362420344183E-3</v>
      </c>
      <c r="N21" s="79">
        <f t="shared" si="0"/>
        <v>1.3112338413522714E-2</v>
      </c>
      <c r="O21" s="79">
        <f>L21/'סכום נכסי הקרן'!$C$42</f>
        <v>3.2952741572456505E-3</v>
      </c>
    </row>
    <row r="22" spans="2:15">
      <c r="B22" s="73" t="s">
        <v>246</v>
      </c>
      <c r="C22" s="69" t="s">
        <v>247</v>
      </c>
      <c r="D22" s="74" t="s">
        <v>100</v>
      </c>
      <c r="E22" s="74" t="s">
        <v>219</v>
      </c>
      <c r="F22" s="69" t="s">
        <v>248</v>
      </c>
      <c r="G22" s="74" t="s">
        <v>107</v>
      </c>
      <c r="H22" s="74" t="s">
        <v>112</v>
      </c>
      <c r="I22" s="76">
        <v>72346.45649300002</v>
      </c>
      <c r="J22" s="78">
        <v>4750</v>
      </c>
      <c r="K22" s="69"/>
      <c r="L22" s="76">
        <v>3436.4566834400002</v>
      </c>
      <c r="M22" s="79">
        <v>4.0853068586722808E-4</v>
      </c>
      <c r="N22" s="79">
        <f t="shared" si="0"/>
        <v>3.9840024147984659E-3</v>
      </c>
      <c r="O22" s="79">
        <f>L22/'סכום נכסי הקרן'!$C$42</f>
        <v>1.0012234115579562E-3</v>
      </c>
    </row>
    <row r="23" spans="2:15">
      <c r="B23" s="73" t="s">
        <v>249</v>
      </c>
      <c r="C23" s="69" t="s">
        <v>250</v>
      </c>
      <c r="D23" s="74" t="s">
        <v>100</v>
      </c>
      <c r="E23" s="74" t="s">
        <v>219</v>
      </c>
      <c r="F23" s="69" t="s">
        <v>251</v>
      </c>
      <c r="G23" s="74" t="s">
        <v>215</v>
      </c>
      <c r="H23" s="74" t="s">
        <v>112</v>
      </c>
      <c r="I23" s="76">
        <v>763807.70937000017</v>
      </c>
      <c r="J23" s="78">
        <v>1200</v>
      </c>
      <c r="K23" s="69"/>
      <c r="L23" s="76">
        <v>9165.6925124440004</v>
      </c>
      <c r="M23" s="79">
        <v>1.3942340140855279E-3</v>
      </c>
      <c r="N23" s="79">
        <f t="shared" si="0"/>
        <v>1.0626102543019201E-2</v>
      </c>
      <c r="O23" s="79">
        <f>L23/'סכום נכסי הקרן'!$C$42</f>
        <v>2.6704558712534183E-3</v>
      </c>
    </row>
    <row r="24" spans="2:15">
      <c r="B24" s="73" t="s">
        <v>252</v>
      </c>
      <c r="C24" s="69" t="s">
        <v>253</v>
      </c>
      <c r="D24" s="74" t="s">
        <v>100</v>
      </c>
      <c r="E24" s="74" t="s">
        <v>219</v>
      </c>
      <c r="F24" s="69" t="s">
        <v>254</v>
      </c>
      <c r="G24" s="74" t="s">
        <v>235</v>
      </c>
      <c r="H24" s="74" t="s">
        <v>112</v>
      </c>
      <c r="I24" s="76">
        <v>100629.24436000001</v>
      </c>
      <c r="J24" s="78">
        <v>4872</v>
      </c>
      <c r="K24" s="69"/>
      <c r="L24" s="76">
        <v>4902.6567852590006</v>
      </c>
      <c r="M24" s="79">
        <v>8.0999905468544882E-4</v>
      </c>
      <c r="N24" s="79">
        <f t="shared" si="0"/>
        <v>5.6838186162869375E-3</v>
      </c>
      <c r="O24" s="79">
        <f>L24/'סכום נכסי הקרן'!$C$42</f>
        <v>1.428405827400409E-3</v>
      </c>
    </row>
    <row r="25" spans="2:15">
      <c r="B25" s="73" t="s">
        <v>255</v>
      </c>
      <c r="C25" s="69" t="s">
        <v>256</v>
      </c>
      <c r="D25" s="74" t="s">
        <v>100</v>
      </c>
      <c r="E25" s="74" t="s">
        <v>219</v>
      </c>
      <c r="F25" s="69" t="s">
        <v>257</v>
      </c>
      <c r="G25" s="74" t="s">
        <v>258</v>
      </c>
      <c r="H25" s="74" t="s">
        <v>112</v>
      </c>
      <c r="I25" s="76">
        <v>22352.688012000002</v>
      </c>
      <c r="J25" s="78">
        <v>5122</v>
      </c>
      <c r="K25" s="69"/>
      <c r="L25" s="76">
        <v>1144.9046799860002</v>
      </c>
      <c r="M25" s="79">
        <v>2.2081774668036741E-4</v>
      </c>
      <c r="N25" s="79">
        <f t="shared" si="0"/>
        <v>1.3273273694264301E-3</v>
      </c>
      <c r="O25" s="79">
        <f>L25/'סכום נכסי הקרן'!$C$42</f>
        <v>3.3357189547250919E-4</v>
      </c>
    </row>
    <row r="26" spans="2:15">
      <c r="B26" s="73" t="s">
        <v>259</v>
      </c>
      <c r="C26" s="69" t="s">
        <v>260</v>
      </c>
      <c r="D26" s="74" t="s">
        <v>100</v>
      </c>
      <c r="E26" s="74" t="s">
        <v>219</v>
      </c>
      <c r="F26" s="69" t="s">
        <v>261</v>
      </c>
      <c r="G26" s="74" t="s">
        <v>135</v>
      </c>
      <c r="H26" s="74" t="s">
        <v>112</v>
      </c>
      <c r="I26" s="76">
        <v>2208546.2162410007</v>
      </c>
      <c r="J26" s="78">
        <v>452.6</v>
      </c>
      <c r="K26" s="69"/>
      <c r="L26" s="76">
        <v>9995.8801746060017</v>
      </c>
      <c r="M26" s="79">
        <v>7.9825877422080795E-4</v>
      </c>
      <c r="N26" s="79">
        <f t="shared" si="0"/>
        <v>1.1588567650386253E-2</v>
      </c>
      <c r="O26" s="79">
        <f>L26/'סכום נכסי הקרן'!$C$42</f>
        <v>2.9123338868701034E-3</v>
      </c>
    </row>
    <row r="27" spans="2:15">
      <c r="B27" s="73" t="s">
        <v>262</v>
      </c>
      <c r="C27" s="69" t="s">
        <v>263</v>
      </c>
      <c r="D27" s="74" t="s">
        <v>100</v>
      </c>
      <c r="E27" s="74" t="s">
        <v>219</v>
      </c>
      <c r="F27" s="69" t="s">
        <v>264</v>
      </c>
      <c r="G27" s="74" t="s">
        <v>235</v>
      </c>
      <c r="H27" s="74" t="s">
        <v>112</v>
      </c>
      <c r="I27" s="76">
        <v>26676.552460999999</v>
      </c>
      <c r="J27" s="78">
        <v>33330</v>
      </c>
      <c r="K27" s="69"/>
      <c r="L27" s="76">
        <v>8891.294935185002</v>
      </c>
      <c r="M27" s="79">
        <v>1.1079280696044841E-3</v>
      </c>
      <c r="N27" s="79">
        <f t="shared" si="0"/>
        <v>1.0307983995015164E-2</v>
      </c>
      <c r="O27" s="79">
        <f>L27/'סכום נכסי הקרן'!$C$42</f>
        <v>2.5905091983474539E-3</v>
      </c>
    </row>
    <row r="28" spans="2:15">
      <c r="B28" s="73" t="s">
        <v>265</v>
      </c>
      <c r="C28" s="69" t="s">
        <v>266</v>
      </c>
      <c r="D28" s="74" t="s">
        <v>100</v>
      </c>
      <c r="E28" s="74" t="s">
        <v>219</v>
      </c>
      <c r="F28" s="69" t="s">
        <v>267</v>
      </c>
      <c r="G28" s="74" t="s">
        <v>268</v>
      </c>
      <c r="H28" s="74" t="s">
        <v>112</v>
      </c>
      <c r="I28" s="76">
        <v>43111.81078800001</v>
      </c>
      <c r="J28" s="78">
        <v>14420</v>
      </c>
      <c r="K28" s="69"/>
      <c r="L28" s="76">
        <v>6216.7231156280013</v>
      </c>
      <c r="M28" s="79">
        <v>4.2969992624342627E-4</v>
      </c>
      <c r="N28" s="79">
        <f t="shared" si="0"/>
        <v>7.2072609045670897E-3</v>
      </c>
      <c r="O28" s="79">
        <f>L28/'סכום נכסי הקרן'!$C$42</f>
        <v>1.8112635484494241E-3</v>
      </c>
    </row>
    <row r="29" spans="2:15">
      <c r="B29" s="73" t="s">
        <v>269</v>
      </c>
      <c r="C29" s="69" t="s">
        <v>270</v>
      </c>
      <c r="D29" s="74" t="s">
        <v>100</v>
      </c>
      <c r="E29" s="74" t="s">
        <v>219</v>
      </c>
      <c r="F29" s="69" t="s">
        <v>271</v>
      </c>
      <c r="G29" s="74" t="s">
        <v>268</v>
      </c>
      <c r="H29" s="74" t="s">
        <v>112</v>
      </c>
      <c r="I29" s="76">
        <v>1007596.3408530002</v>
      </c>
      <c r="J29" s="78">
        <v>1840</v>
      </c>
      <c r="K29" s="69"/>
      <c r="L29" s="76">
        <v>18539.772671604002</v>
      </c>
      <c r="M29" s="79">
        <v>8.1454093956521392E-4</v>
      </c>
      <c r="N29" s="79">
        <f t="shared" si="0"/>
        <v>2.1493796051445142E-2</v>
      </c>
      <c r="O29" s="79">
        <f>L29/'סכום נכסי הקרן'!$C$42</f>
        <v>5.4016261963153074E-3</v>
      </c>
    </row>
    <row r="30" spans="2:15">
      <c r="B30" s="73" t="s">
        <v>272</v>
      </c>
      <c r="C30" s="69" t="s">
        <v>273</v>
      </c>
      <c r="D30" s="74" t="s">
        <v>100</v>
      </c>
      <c r="E30" s="74" t="s">
        <v>219</v>
      </c>
      <c r="F30" s="69" t="s">
        <v>274</v>
      </c>
      <c r="G30" s="74" t="s">
        <v>107</v>
      </c>
      <c r="H30" s="74" t="s">
        <v>112</v>
      </c>
      <c r="I30" s="76">
        <v>2463.8143100000007</v>
      </c>
      <c r="J30" s="78">
        <v>42110</v>
      </c>
      <c r="K30" s="69"/>
      <c r="L30" s="76">
        <v>1037.512205942</v>
      </c>
      <c r="M30" s="79">
        <v>1.3372831988748611E-4</v>
      </c>
      <c r="N30" s="79">
        <f t="shared" si="0"/>
        <v>1.2028235809793762E-3</v>
      </c>
      <c r="O30" s="79">
        <f>L30/'סכום נכסי הקרן'!$C$42</f>
        <v>3.0228273074765414E-4</v>
      </c>
    </row>
    <row r="31" spans="2:15">
      <c r="B31" s="73" t="s">
        <v>275</v>
      </c>
      <c r="C31" s="69" t="s">
        <v>276</v>
      </c>
      <c r="D31" s="74" t="s">
        <v>100</v>
      </c>
      <c r="E31" s="74" t="s">
        <v>219</v>
      </c>
      <c r="F31" s="69" t="s">
        <v>277</v>
      </c>
      <c r="G31" s="74" t="s">
        <v>278</v>
      </c>
      <c r="H31" s="74" t="s">
        <v>112</v>
      </c>
      <c r="I31" s="76">
        <v>217624.04621299999</v>
      </c>
      <c r="J31" s="78">
        <v>3725</v>
      </c>
      <c r="K31" s="69"/>
      <c r="L31" s="76">
        <v>8106.4957214340011</v>
      </c>
      <c r="M31" s="79">
        <v>8.5801056948673151E-4</v>
      </c>
      <c r="N31" s="79">
        <f t="shared" si="0"/>
        <v>9.3981392768253628E-3</v>
      </c>
      <c r="O31" s="79">
        <f>L31/'סכום נכסי הקרן'!$C$42</f>
        <v>2.3618552624586975E-3</v>
      </c>
    </row>
    <row r="32" spans="2:15">
      <c r="B32" s="73" t="s">
        <v>279</v>
      </c>
      <c r="C32" s="69" t="s">
        <v>280</v>
      </c>
      <c r="D32" s="74" t="s">
        <v>100</v>
      </c>
      <c r="E32" s="74" t="s">
        <v>219</v>
      </c>
      <c r="F32" s="69" t="s">
        <v>281</v>
      </c>
      <c r="G32" s="74" t="s">
        <v>278</v>
      </c>
      <c r="H32" s="74" t="s">
        <v>112</v>
      </c>
      <c r="I32" s="76">
        <v>177030.24692200002</v>
      </c>
      <c r="J32" s="78">
        <v>2884</v>
      </c>
      <c r="K32" s="69"/>
      <c r="L32" s="76">
        <v>5105.5523212220005</v>
      </c>
      <c r="M32" s="79">
        <v>8.426250801457756E-4</v>
      </c>
      <c r="N32" s="79">
        <f t="shared" si="0"/>
        <v>5.9190423888209331E-3</v>
      </c>
      <c r="O32" s="79">
        <f>L32/'סכום נכסי הקרן'!$C$42</f>
        <v>1.4875201359513324E-3</v>
      </c>
    </row>
    <row r="33" spans="2:15">
      <c r="B33" s="73" t="s">
        <v>282</v>
      </c>
      <c r="C33" s="69" t="s">
        <v>283</v>
      </c>
      <c r="D33" s="74" t="s">
        <v>100</v>
      </c>
      <c r="E33" s="74" t="s">
        <v>219</v>
      </c>
      <c r="F33" s="69" t="s">
        <v>284</v>
      </c>
      <c r="G33" s="74" t="s">
        <v>239</v>
      </c>
      <c r="H33" s="74" t="s">
        <v>112</v>
      </c>
      <c r="I33" s="76">
        <v>4099.0896709999997</v>
      </c>
      <c r="J33" s="78">
        <v>97110</v>
      </c>
      <c r="K33" s="69"/>
      <c r="L33" s="76">
        <v>3980.6259798560009</v>
      </c>
      <c r="M33" s="79">
        <v>5.3218412349932936E-4</v>
      </c>
      <c r="N33" s="79">
        <f t="shared" si="0"/>
        <v>4.6148765944230207E-3</v>
      </c>
      <c r="O33" s="79">
        <f>L33/'סכום נכסי הקרן'!$C$42</f>
        <v>1.159768997785839E-3</v>
      </c>
    </row>
    <row r="34" spans="2:15">
      <c r="B34" s="73" t="s">
        <v>285</v>
      </c>
      <c r="C34" s="69" t="s">
        <v>286</v>
      </c>
      <c r="D34" s="74" t="s">
        <v>100</v>
      </c>
      <c r="E34" s="74" t="s">
        <v>219</v>
      </c>
      <c r="F34" s="69" t="s">
        <v>287</v>
      </c>
      <c r="G34" s="74" t="s">
        <v>288</v>
      </c>
      <c r="H34" s="74" t="s">
        <v>112</v>
      </c>
      <c r="I34" s="76">
        <v>43745.893898000009</v>
      </c>
      <c r="J34" s="78">
        <v>13670</v>
      </c>
      <c r="K34" s="69"/>
      <c r="L34" s="76">
        <v>5980.063691964001</v>
      </c>
      <c r="M34" s="79">
        <v>3.9724532589060916E-4</v>
      </c>
      <c r="N34" s="79">
        <f t="shared" si="0"/>
        <v>6.9328934958621542E-3</v>
      </c>
      <c r="O34" s="79">
        <f>L34/'סכום נכסי הקרן'!$C$42</f>
        <v>1.7423120157034865E-3</v>
      </c>
    </row>
    <row r="35" spans="2:15">
      <c r="B35" s="73" t="s">
        <v>289</v>
      </c>
      <c r="C35" s="69" t="s">
        <v>290</v>
      </c>
      <c r="D35" s="74" t="s">
        <v>100</v>
      </c>
      <c r="E35" s="74" t="s">
        <v>219</v>
      </c>
      <c r="F35" s="69" t="s">
        <v>291</v>
      </c>
      <c r="G35" s="74" t="s">
        <v>292</v>
      </c>
      <c r="H35" s="74" t="s">
        <v>112</v>
      </c>
      <c r="I35" s="76">
        <v>208401.51985700004</v>
      </c>
      <c r="J35" s="78">
        <v>2795</v>
      </c>
      <c r="K35" s="69"/>
      <c r="L35" s="76">
        <v>5824.8224800140006</v>
      </c>
      <c r="M35" s="79">
        <v>1.8601093744814923E-4</v>
      </c>
      <c r="N35" s="79">
        <f t="shared" si="0"/>
        <v>6.7529170200155498E-3</v>
      </c>
      <c r="O35" s="79">
        <f>L35/'סכום נכסי הקרן'!$C$42</f>
        <v>1.6970819574891689E-3</v>
      </c>
    </row>
    <row r="36" spans="2:15">
      <c r="B36" s="73" t="s">
        <v>293</v>
      </c>
      <c r="C36" s="69" t="s">
        <v>294</v>
      </c>
      <c r="D36" s="74" t="s">
        <v>100</v>
      </c>
      <c r="E36" s="74" t="s">
        <v>219</v>
      </c>
      <c r="F36" s="69" t="s">
        <v>295</v>
      </c>
      <c r="G36" s="74" t="s">
        <v>268</v>
      </c>
      <c r="H36" s="74" t="s">
        <v>112</v>
      </c>
      <c r="I36" s="76">
        <v>1405391.2322280002</v>
      </c>
      <c r="J36" s="78">
        <v>2759</v>
      </c>
      <c r="K36" s="69"/>
      <c r="L36" s="76">
        <v>38774.744097160001</v>
      </c>
      <c r="M36" s="79">
        <v>9.1391344944381574E-4</v>
      </c>
      <c r="N36" s="79">
        <f t="shared" si="0"/>
        <v>4.4952894317189539E-2</v>
      </c>
      <c r="O36" s="79">
        <f>L36/'סכום נכסי הקרן'!$C$42</f>
        <v>1.1297154349224344E-2</v>
      </c>
    </row>
    <row r="37" spans="2:15">
      <c r="B37" s="73" t="s">
        <v>296</v>
      </c>
      <c r="C37" s="69" t="s">
        <v>297</v>
      </c>
      <c r="D37" s="74" t="s">
        <v>100</v>
      </c>
      <c r="E37" s="74" t="s">
        <v>219</v>
      </c>
      <c r="F37" s="69" t="s">
        <v>298</v>
      </c>
      <c r="G37" s="74" t="s">
        <v>235</v>
      </c>
      <c r="H37" s="74" t="s">
        <v>112</v>
      </c>
      <c r="I37" s="76">
        <v>1512873.1141280003</v>
      </c>
      <c r="J37" s="78">
        <v>902.1</v>
      </c>
      <c r="K37" s="69"/>
      <c r="L37" s="76">
        <v>13647.628362507003</v>
      </c>
      <c r="M37" s="79">
        <v>2.0041039518328475E-3</v>
      </c>
      <c r="N37" s="79">
        <f t="shared" si="0"/>
        <v>1.5822164910302805E-2</v>
      </c>
      <c r="O37" s="79">
        <f>L37/'סכום נכסי הקרן'!$C$42</f>
        <v>3.9762832148100792E-3</v>
      </c>
    </row>
    <row r="38" spans="2:15">
      <c r="B38" s="73" t="s">
        <v>299</v>
      </c>
      <c r="C38" s="69" t="s">
        <v>300</v>
      </c>
      <c r="D38" s="74" t="s">
        <v>100</v>
      </c>
      <c r="E38" s="74" t="s">
        <v>219</v>
      </c>
      <c r="F38" s="69" t="s">
        <v>301</v>
      </c>
      <c r="G38" s="74" t="s">
        <v>268</v>
      </c>
      <c r="H38" s="74" t="s">
        <v>112</v>
      </c>
      <c r="I38" s="76">
        <v>231816.12337700007</v>
      </c>
      <c r="J38" s="78">
        <v>12330</v>
      </c>
      <c r="K38" s="69"/>
      <c r="L38" s="76">
        <v>28582.928012412005</v>
      </c>
      <c r="M38" s="79">
        <v>9.0070997460427117E-4</v>
      </c>
      <c r="N38" s="79">
        <f t="shared" si="0"/>
        <v>3.3137171427829043E-2</v>
      </c>
      <c r="O38" s="79">
        <f>L38/'סכום נכסי הקרן'!$C$42</f>
        <v>8.3277338645966047E-3</v>
      </c>
    </row>
    <row r="39" spans="2:15">
      <c r="B39" s="73" t="s">
        <v>302</v>
      </c>
      <c r="C39" s="69" t="s">
        <v>303</v>
      </c>
      <c r="D39" s="74" t="s">
        <v>100</v>
      </c>
      <c r="E39" s="74" t="s">
        <v>219</v>
      </c>
      <c r="F39" s="69" t="s">
        <v>304</v>
      </c>
      <c r="G39" s="74" t="s">
        <v>235</v>
      </c>
      <c r="H39" s="74" t="s">
        <v>112</v>
      </c>
      <c r="I39" s="76">
        <v>67577.95040300001</v>
      </c>
      <c r="J39" s="78">
        <v>24000</v>
      </c>
      <c r="K39" s="76">
        <v>85.364804994000011</v>
      </c>
      <c r="L39" s="76">
        <v>16304.072901741001</v>
      </c>
      <c r="M39" s="79">
        <v>1.4226727269913918E-3</v>
      </c>
      <c r="N39" s="79">
        <f t="shared" si="0"/>
        <v>1.8901872421265013E-2</v>
      </c>
      <c r="O39" s="79">
        <f>L39/'סכום נכסי הקרן'!$C$42</f>
        <v>4.7502474195687807E-3</v>
      </c>
    </row>
    <row r="40" spans="2:15">
      <c r="B40" s="73" t="s">
        <v>305</v>
      </c>
      <c r="C40" s="69" t="s">
        <v>306</v>
      </c>
      <c r="D40" s="74" t="s">
        <v>100</v>
      </c>
      <c r="E40" s="74" t="s">
        <v>219</v>
      </c>
      <c r="F40" s="69" t="s">
        <v>307</v>
      </c>
      <c r="G40" s="74" t="s">
        <v>288</v>
      </c>
      <c r="H40" s="74" t="s">
        <v>112</v>
      </c>
      <c r="I40" s="76">
        <v>9694.7616190000026</v>
      </c>
      <c r="J40" s="78">
        <v>41920</v>
      </c>
      <c r="K40" s="69"/>
      <c r="L40" s="76">
        <v>4064.0440706960003</v>
      </c>
      <c r="M40" s="79">
        <v>3.37504824453315E-4</v>
      </c>
      <c r="N40" s="79">
        <f t="shared" si="0"/>
        <v>4.7115860559290958E-3</v>
      </c>
      <c r="O40" s="79">
        <f>L40/'סכום נכסי הקרן'!$C$42</f>
        <v>1.1840731439428248E-3</v>
      </c>
    </row>
    <row r="41" spans="2:15">
      <c r="B41" s="73" t="s">
        <v>308</v>
      </c>
      <c r="C41" s="69" t="s">
        <v>309</v>
      </c>
      <c r="D41" s="74" t="s">
        <v>100</v>
      </c>
      <c r="E41" s="74" t="s">
        <v>219</v>
      </c>
      <c r="F41" s="69" t="s">
        <v>310</v>
      </c>
      <c r="G41" s="74" t="s">
        <v>107</v>
      </c>
      <c r="H41" s="74" t="s">
        <v>112</v>
      </c>
      <c r="I41" s="76">
        <v>707004.29054000007</v>
      </c>
      <c r="J41" s="78">
        <v>1033</v>
      </c>
      <c r="K41" s="69"/>
      <c r="L41" s="76">
        <v>7303.3543222740027</v>
      </c>
      <c r="M41" s="79">
        <v>6.0231337702690247E-4</v>
      </c>
      <c r="N41" s="79">
        <f t="shared" si="0"/>
        <v>8.4670298322927946E-3</v>
      </c>
      <c r="O41" s="79">
        <f>L41/'סכום נכסי הקרן'!$C$42</f>
        <v>2.1278572680985732E-3</v>
      </c>
    </row>
    <row r="42" spans="2:15">
      <c r="B42" s="73" t="s">
        <v>311</v>
      </c>
      <c r="C42" s="69" t="s">
        <v>312</v>
      </c>
      <c r="D42" s="74" t="s">
        <v>100</v>
      </c>
      <c r="E42" s="74" t="s">
        <v>219</v>
      </c>
      <c r="F42" s="69" t="s">
        <v>313</v>
      </c>
      <c r="G42" s="74" t="s">
        <v>136</v>
      </c>
      <c r="H42" s="74" t="s">
        <v>112</v>
      </c>
      <c r="I42" s="76">
        <v>9055.1212040000009</v>
      </c>
      <c r="J42" s="78">
        <v>75700</v>
      </c>
      <c r="K42" s="69"/>
      <c r="L42" s="76">
        <v>6854.7267517220007</v>
      </c>
      <c r="M42" s="79">
        <v>1.4311604526553727E-4</v>
      </c>
      <c r="N42" s="79">
        <f t="shared" si="0"/>
        <v>7.9469204611962944E-3</v>
      </c>
      <c r="O42" s="79">
        <f>L42/'סכום נכסי הקרן'!$C$42</f>
        <v>1.9971480905694116E-3</v>
      </c>
    </row>
    <row r="43" spans="2:15">
      <c r="B43" s="73" t="s">
        <v>314</v>
      </c>
      <c r="C43" s="69" t="s">
        <v>315</v>
      </c>
      <c r="D43" s="74" t="s">
        <v>100</v>
      </c>
      <c r="E43" s="74" t="s">
        <v>219</v>
      </c>
      <c r="F43" s="69" t="s">
        <v>316</v>
      </c>
      <c r="G43" s="74" t="s">
        <v>235</v>
      </c>
      <c r="H43" s="74" t="s">
        <v>112</v>
      </c>
      <c r="I43" s="76">
        <v>87069.321505000014</v>
      </c>
      <c r="J43" s="78">
        <v>20800</v>
      </c>
      <c r="K43" s="69"/>
      <c r="L43" s="76">
        <v>18110.418873051003</v>
      </c>
      <c r="M43" s="79">
        <v>7.1796272720271238E-4</v>
      </c>
      <c r="N43" s="79">
        <f t="shared" si="0"/>
        <v>2.0996031427062991E-2</v>
      </c>
      <c r="O43" s="79">
        <f>L43/'סכום נכסי הקרן'!$C$42</f>
        <v>5.2765324981976641E-3</v>
      </c>
    </row>
    <row r="44" spans="2:15">
      <c r="B44" s="73" t="s">
        <v>317</v>
      </c>
      <c r="C44" s="69" t="s">
        <v>318</v>
      </c>
      <c r="D44" s="74" t="s">
        <v>100</v>
      </c>
      <c r="E44" s="74" t="s">
        <v>219</v>
      </c>
      <c r="F44" s="69" t="s">
        <v>319</v>
      </c>
      <c r="G44" s="74" t="s">
        <v>268</v>
      </c>
      <c r="H44" s="74" t="s">
        <v>112</v>
      </c>
      <c r="I44" s="76">
        <v>1201358.5956490003</v>
      </c>
      <c r="J44" s="78">
        <v>3038</v>
      </c>
      <c r="K44" s="69"/>
      <c r="L44" s="76">
        <v>36497.274135771004</v>
      </c>
      <c r="M44" s="79">
        <v>8.9836838851530139E-4</v>
      </c>
      <c r="N44" s="79">
        <f t="shared" si="0"/>
        <v>4.231254506747284E-2</v>
      </c>
      <c r="O44" s="79">
        <f>L44/'סכום נכסי הקרן'!$C$42</f>
        <v>1.0633605684272148E-2</v>
      </c>
    </row>
    <row r="45" spans="2:15">
      <c r="B45" s="73" t="s">
        <v>320</v>
      </c>
      <c r="C45" s="69" t="s">
        <v>321</v>
      </c>
      <c r="D45" s="74" t="s">
        <v>100</v>
      </c>
      <c r="E45" s="74" t="s">
        <v>219</v>
      </c>
      <c r="F45" s="69" t="s">
        <v>322</v>
      </c>
      <c r="G45" s="74" t="s">
        <v>323</v>
      </c>
      <c r="H45" s="74" t="s">
        <v>112</v>
      </c>
      <c r="I45" s="76">
        <v>114436.35218800003</v>
      </c>
      <c r="J45" s="78">
        <v>8344</v>
      </c>
      <c r="K45" s="69"/>
      <c r="L45" s="76">
        <v>9548.5692266230017</v>
      </c>
      <c r="M45" s="79">
        <v>9.8217983007112221E-4</v>
      </c>
      <c r="N45" s="79">
        <f t="shared" si="0"/>
        <v>1.1069984685113391E-2</v>
      </c>
      <c r="O45" s="79">
        <f>L45/'סכום נכסי הקרן'!$C$42</f>
        <v>2.7820083118308618E-3</v>
      </c>
    </row>
    <row r="46" spans="2:15">
      <c r="B46" s="73" t="s">
        <v>324</v>
      </c>
      <c r="C46" s="69" t="s">
        <v>325</v>
      </c>
      <c r="D46" s="74" t="s">
        <v>100</v>
      </c>
      <c r="E46" s="74" t="s">
        <v>219</v>
      </c>
      <c r="F46" s="69" t="s">
        <v>326</v>
      </c>
      <c r="G46" s="74" t="s">
        <v>258</v>
      </c>
      <c r="H46" s="74" t="s">
        <v>112</v>
      </c>
      <c r="I46" s="76">
        <v>482314.46506700007</v>
      </c>
      <c r="J46" s="78">
        <v>789.1</v>
      </c>
      <c r="K46" s="69"/>
      <c r="L46" s="76">
        <v>3805.9434438430008</v>
      </c>
      <c r="M46" s="79">
        <v>1.0042755851011435E-3</v>
      </c>
      <c r="N46" s="79">
        <f t="shared" si="0"/>
        <v>4.4123611229920645E-3</v>
      </c>
      <c r="O46" s="79">
        <f>L46/'סכום נכסי הקרן'!$C$42</f>
        <v>1.1088746432929273E-3</v>
      </c>
    </row>
    <row r="47" spans="2:15">
      <c r="B47" s="73" t="s">
        <v>327</v>
      </c>
      <c r="C47" s="69" t="s">
        <v>328</v>
      </c>
      <c r="D47" s="74" t="s">
        <v>100</v>
      </c>
      <c r="E47" s="74" t="s">
        <v>219</v>
      </c>
      <c r="F47" s="69" t="s">
        <v>329</v>
      </c>
      <c r="G47" s="74" t="s">
        <v>330</v>
      </c>
      <c r="H47" s="74" t="s">
        <v>112</v>
      </c>
      <c r="I47" s="76">
        <v>501397.26239400008</v>
      </c>
      <c r="J47" s="78">
        <v>2553</v>
      </c>
      <c r="K47" s="69"/>
      <c r="L47" s="76">
        <v>12800.672108923001</v>
      </c>
      <c r="M47" s="79">
        <v>1.403484078378492E-3</v>
      </c>
      <c r="N47" s="79">
        <f t="shared" si="0"/>
        <v>1.4840259398218897E-2</v>
      </c>
      <c r="O47" s="79">
        <f>L47/'סכום נכסי הקרן'!$C$42</f>
        <v>3.7295196127137323E-3</v>
      </c>
    </row>
    <row r="48" spans="2:15">
      <c r="B48" s="75"/>
      <c r="C48" s="69"/>
      <c r="D48" s="69"/>
      <c r="E48" s="69"/>
      <c r="F48" s="69"/>
      <c r="G48" s="69"/>
      <c r="H48" s="69"/>
      <c r="I48" s="76"/>
      <c r="J48" s="78"/>
      <c r="K48" s="69"/>
      <c r="L48" s="69"/>
      <c r="M48" s="69"/>
      <c r="N48" s="79"/>
      <c r="O48" s="69"/>
    </row>
    <row r="49" spans="2:15">
      <c r="B49" s="71" t="s">
        <v>331</v>
      </c>
      <c r="C49" s="72"/>
      <c r="D49" s="72"/>
      <c r="E49" s="72"/>
      <c r="F49" s="72"/>
      <c r="G49" s="72"/>
      <c r="H49" s="72"/>
      <c r="I49" s="80"/>
      <c r="J49" s="82"/>
      <c r="K49" s="72"/>
      <c r="L49" s="80">
        <f>SUM(L50:L113)</f>
        <v>205724.30976405396</v>
      </c>
      <c r="M49" s="72"/>
      <c r="N49" s="83">
        <f t="shared" si="0"/>
        <v>0.23850326728468677</v>
      </c>
      <c r="O49" s="83">
        <f>L49/'סכום נכסי הקרן'!$C$42</f>
        <v>5.9938481475687769E-2</v>
      </c>
    </row>
    <row r="50" spans="2:15">
      <c r="B50" s="73" t="s">
        <v>332</v>
      </c>
      <c r="C50" s="69" t="s">
        <v>333</v>
      </c>
      <c r="D50" s="74" t="s">
        <v>100</v>
      </c>
      <c r="E50" s="74" t="s">
        <v>219</v>
      </c>
      <c r="F50" s="69" t="s">
        <v>334</v>
      </c>
      <c r="G50" s="74" t="s">
        <v>258</v>
      </c>
      <c r="H50" s="74" t="s">
        <v>112</v>
      </c>
      <c r="I50" s="76">
        <v>293092.03203100001</v>
      </c>
      <c r="J50" s="78">
        <v>1125</v>
      </c>
      <c r="K50" s="69"/>
      <c r="L50" s="76">
        <v>3297.2853604070006</v>
      </c>
      <c r="M50" s="79">
        <v>1.3907733569712075E-3</v>
      </c>
      <c r="N50" s="79">
        <f t="shared" si="0"/>
        <v>3.8226563138258974E-3</v>
      </c>
      <c r="O50" s="79">
        <f>L50/'סכום נכסי הקרן'!$C$42</f>
        <v>9.6067537045806117E-4</v>
      </c>
    </row>
    <row r="51" spans="2:15">
      <c r="B51" s="73" t="s">
        <v>335</v>
      </c>
      <c r="C51" s="69" t="s">
        <v>336</v>
      </c>
      <c r="D51" s="74" t="s">
        <v>100</v>
      </c>
      <c r="E51" s="74" t="s">
        <v>219</v>
      </c>
      <c r="F51" s="69" t="s">
        <v>337</v>
      </c>
      <c r="G51" s="74" t="s">
        <v>278</v>
      </c>
      <c r="H51" s="74" t="s">
        <v>112</v>
      </c>
      <c r="I51" s="76">
        <v>10850.253441000003</v>
      </c>
      <c r="J51" s="78">
        <v>8395</v>
      </c>
      <c r="K51" s="69"/>
      <c r="L51" s="76">
        <v>910.87877633500011</v>
      </c>
      <c r="M51" s="79">
        <v>7.3937429414402673E-4</v>
      </c>
      <c r="N51" s="79">
        <f t="shared" si="0"/>
        <v>1.0560130910408061E-3</v>
      </c>
      <c r="O51" s="79">
        <f>L51/'סכום נכסי הקרן'!$C$42</f>
        <v>2.6538764779218221E-4</v>
      </c>
    </row>
    <row r="52" spans="2:15">
      <c r="B52" s="73" t="s">
        <v>338</v>
      </c>
      <c r="C52" s="69" t="s">
        <v>339</v>
      </c>
      <c r="D52" s="74" t="s">
        <v>100</v>
      </c>
      <c r="E52" s="74" t="s">
        <v>219</v>
      </c>
      <c r="F52" s="69" t="s">
        <v>340</v>
      </c>
      <c r="G52" s="74" t="s">
        <v>330</v>
      </c>
      <c r="H52" s="74" t="s">
        <v>112</v>
      </c>
      <c r="I52" s="76">
        <v>295475.01450400008</v>
      </c>
      <c r="J52" s="78">
        <v>1281</v>
      </c>
      <c r="K52" s="69"/>
      <c r="L52" s="76">
        <v>3785.0349357970003</v>
      </c>
      <c r="M52" s="79">
        <v>2.3619102288385749E-3</v>
      </c>
      <c r="N52" s="79">
        <f t="shared" si="0"/>
        <v>4.3881211705589333E-3</v>
      </c>
      <c r="O52" s="79">
        <f>L52/'סכום נכסי הקרן'!$C$42</f>
        <v>1.1027828779413419E-3</v>
      </c>
    </row>
    <row r="53" spans="2:15">
      <c r="B53" s="73" t="s">
        <v>341</v>
      </c>
      <c r="C53" s="69" t="s">
        <v>342</v>
      </c>
      <c r="D53" s="74" t="s">
        <v>100</v>
      </c>
      <c r="E53" s="74" t="s">
        <v>219</v>
      </c>
      <c r="F53" s="69" t="s">
        <v>343</v>
      </c>
      <c r="G53" s="74" t="s">
        <v>110</v>
      </c>
      <c r="H53" s="74" t="s">
        <v>112</v>
      </c>
      <c r="I53" s="76">
        <v>45226.635481999998</v>
      </c>
      <c r="J53" s="78">
        <v>657.6</v>
      </c>
      <c r="K53" s="69"/>
      <c r="L53" s="76">
        <v>297.41035493100003</v>
      </c>
      <c r="M53" s="79">
        <v>2.2906279086282145E-4</v>
      </c>
      <c r="N53" s="79">
        <f t="shared" si="0"/>
        <v>3.4479805258161072E-4</v>
      </c>
      <c r="O53" s="79">
        <f>L53/'סכום נכסי הקרן'!$C$42</f>
        <v>8.6651524412231855E-5</v>
      </c>
    </row>
    <row r="54" spans="2:15">
      <c r="B54" s="73" t="s">
        <v>344</v>
      </c>
      <c r="C54" s="69" t="s">
        <v>345</v>
      </c>
      <c r="D54" s="74" t="s">
        <v>100</v>
      </c>
      <c r="E54" s="74" t="s">
        <v>219</v>
      </c>
      <c r="F54" s="69" t="s">
        <v>346</v>
      </c>
      <c r="G54" s="74" t="s">
        <v>347</v>
      </c>
      <c r="H54" s="74" t="s">
        <v>112</v>
      </c>
      <c r="I54" s="76">
        <v>21533.879297000003</v>
      </c>
      <c r="J54" s="78">
        <v>4213</v>
      </c>
      <c r="K54" s="69"/>
      <c r="L54" s="76">
        <v>907.22233477800012</v>
      </c>
      <c r="M54" s="79">
        <v>3.8205915277207171E-4</v>
      </c>
      <c r="N54" s="79">
        <f t="shared" si="0"/>
        <v>1.0517740525966856E-3</v>
      </c>
      <c r="O54" s="79">
        <f>L54/'סכום נכסי הקרן'!$C$42</f>
        <v>2.6432233103509825E-4</v>
      </c>
    </row>
    <row r="55" spans="2:15">
      <c r="B55" s="73" t="s">
        <v>348</v>
      </c>
      <c r="C55" s="69" t="s">
        <v>349</v>
      </c>
      <c r="D55" s="74" t="s">
        <v>100</v>
      </c>
      <c r="E55" s="74" t="s">
        <v>219</v>
      </c>
      <c r="F55" s="69" t="s">
        <v>350</v>
      </c>
      <c r="G55" s="74" t="s">
        <v>351</v>
      </c>
      <c r="H55" s="74" t="s">
        <v>112</v>
      </c>
      <c r="I55" s="76">
        <v>26104.619140000003</v>
      </c>
      <c r="J55" s="78">
        <v>9180</v>
      </c>
      <c r="K55" s="69"/>
      <c r="L55" s="76">
        <v>2396.4040370690004</v>
      </c>
      <c r="M55" s="79">
        <v>1.2086515405149566E-3</v>
      </c>
      <c r="N55" s="79">
        <f t="shared" si="0"/>
        <v>2.778233613862569E-3</v>
      </c>
      <c r="O55" s="79">
        <f>L55/'סכום נכסי הקרן'!$C$42</f>
        <v>6.9820051479993451E-4</v>
      </c>
    </row>
    <row r="56" spans="2:15">
      <c r="B56" s="73" t="s">
        <v>352</v>
      </c>
      <c r="C56" s="69" t="s">
        <v>353</v>
      </c>
      <c r="D56" s="74" t="s">
        <v>100</v>
      </c>
      <c r="E56" s="74" t="s">
        <v>219</v>
      </c>
      <c r="F56" s="69" t="s">
        <v>354</v>
      </c>
      <c r="G56" s="74" t="s">
        <v>258</v>
      </c>
      <c r="H56" s="74" t="s">
        <v>112</v>
      </c>
      <c r="I56" s="76">
        <v>26171.793946000005</v>
      </c>
      <c r="J56" s="78">
        <v>17820</v>
      </c>
      <c r="K56" s="69"/>
      <c r="L56" s="76">
        <v>4663.8136811290015</v>
      </c>
      <c r="M56" s="79">
        <v>2.0699742497668379E-3</v>
      </c>
      <c r="N56" s="79">
        <f t="shared" si="0"/>
        <v>5.4069195917197648E-3</v>
      </c>
      <c r="O56" s="79">
        <f>L56/'סכום נכסי הקרן'!$C$42</f>
        <v>1.3588180718798744E-3</v>
      </c>
    </row>
    <row r="57" spans="2:15">
      <c r="B57" s="73" t="s">
        <v>355</v>
      </c>
      <c r="C57" s="69" t="s">
        <v>356</v>
      </c>
      <c r="D57" s="74" t="s">
        <v>100</v>
      </c>
      <c r="E57" s="74" t="s">
        <v>219</v>
      </c>
      <c r="F57" s="69" t="s">
        <v>357</v>
      </c>
      <c r="G57" s="74" t="s">
        <v>239</v>
      </c>
      <c r="H57" s="74" t="s">
        <v>112</v>
      </c>
      <c r="I57" s="76">
        <v>20292.124166000005</v>
      </c>
      <c r="J57" s="78">
        <v>10400</v>
      </c>
      <c r="K57" s="69"/>
      <c r="L57" s="76">
        <v>2110.3809133020004</v>
      </c>
      <c r="M57" s="79">
        <v>5.5853413063877049E-4</v>
      </c>
      <c r="N57" s="79">
        <f t="shared" si="0"/>
        <v>2.4466371699826952E-3</v>
      </c>
      <c r="O57" s="79">
        <f>L57/'סכום נכסי הקרן'!$C$42</f>
        <v>6.1486669914543571E-4</v>
      </c>
    </row>
    <row r="58" spans="2:15">
      <c r="B58" s="73" t="s">
        <v>358</v>
      </c>
      <c r="C58" s="69" t="s">
        <v>359</v>
      </c>
      <c r="D58" s="74" t="s">
        <v>100</v>
      </c>
      <c r="E58" s="74" t="s">
        <v>219</v>
      </c>
      <c r="F58" s="69" t="s">
        <v>360</v>
      </c>
      <c r="G58" s="74" t="s">
        <v>258</v>
      </c>
      <c r="H58" s="74" t="s">
        <v>112</v>
      </c>
      <c r="I58" s="76">
        <v>9449.4617980000021</v>
      </c>
      <c r="J58" s="78">
        <v>3235</v>
      </c>
      <c r="K58" s="69"/>
      <c r="L58" s="76">
        <v>305.69008917200006</v>
      </c>
      <c r="M58" s="79">
        <v>1.6422396624683768E-4</v>
      </c>
      <c r="N58" s="79">
        <f t="shared" si="0"/>
        <v>3.5439703323193955E-4</v>
      </c>
      <c r="O58" s="79">
        <f>L58/'סכום נכסי הקרן'!$C$42</f>
        <v>8.906385331005136E-5</v>
      </c>
    </row>
    <row r="59" spans="2:15">
      <c r="B59" s="73" t="s">
        <v>361</v>
      </c>
      <c r="C59" s="69" t="s">
        <v>362</v>
      </c>
      <c r="D59" s="74" t="s">
        <v>100</v>
      </c>
      <c r="E59" s="74" t="s">
        <v>219</v>
      </c>
      <c r="F59" s="69" t="s">
        <v>363</v>
      </c>
      <c r="G59" s="74" t="s">
        <v>347</v>
      </c>
      <c r="H59" s="74" t="s">
        <v>112</v>
      </c>
      <c r="I59" s="76">
        <v>1482.1253210000002</v>
      </c>
      <c r="J59" s="78">
        <v>4615</v>
      </c>
      <c r="K59" s="69"/>
      <c r="L59" s="76">
        <v>68.400083579000011</v>
      </c>
      <c r="M59" s="79">
        <v>8.1878437540155451E-5</v>
      </c>
      <c r="N59" s="79">
        <f t="shared" si="0"/>
        <v>7.9298569210645725E-5</v>
      </c>
      <c r="O59" s="79">
        <f>L59/'סכום נכסי הקרן'!$C$42</f>
        <v>1.9928598361746656E-5</v>
      </c>
    </row>
    <row r="60" spans="2:15">
      <c r="B60" s="73" t="s">
        <v>364</v>
      </c>
      <c r="C60" s="69" t="s">
        <v>365</v>
      </c>
      <c r="D60" s="74" t="s">
        <v>100</v>
      </c>
      <c r="E60" s="74" t="s">
        <v>219</v>
      </c>
      <c r="F60" s="69" t="s">
        <v>366</v>
      </c>
      <c r="G60" s="74" t="s">
        <v>221</v>
      </c>
      <c r="H60" s="74" t="s">
        <v>112</v>
      </c>
      <c r="I60" s="76">
        <v>1973920.8256760002</v>
      </c>
      <c r="J60" s="78">
        <v>105.8</v>
      </c>
      <c r="K60" s="69"/>
      <c r="L60" s="76">
        <v>2088.408233484</v>
      </c>
      <c r="M60" s="79">
        <v>6.1971064638396652E-4</v>
      </c>
      <c r="N60" s="79">
        <f t="shared" si="0"/>
        <v>2.4211634866168168E-3</v>
      </c>
      <c r="O60" s="79">
        <f>L60/'סכום נכסי הקרן'!$C$42</f>
        <v>6.0846488370732376E-4</v>
      </c>
    </row>
    <row r="61" spans="2:15">
      <c r="B61" s="73" t="s">
        <v>367</v>
      </c>
      <c r="C61" s="69" t="s">
        <v>368</v>
      </c>
      <c r="D61" s="74" t="s">
        <v>100</v>
      </c>
      <c r="E61" s="74" t="s">
        <v>219</v>
      </c>
      <c r="F61" s="69" t="s">
        <v>369</v>
      </c>
      <c r="G61" s="74" t="s">
        <v>347</v>
      </c>
      <c r="H61" s="74" t="s">
        <v>112</v>
      </c>
      <c r="I61" s="76">
        <v>267594.55326200003</v>
      </c>
      <c r="J61" s="78">
        <v>1216</v>
      </c>
      <c r="K61" s="69"/>
      <c r="L61" s="76">
        <v>3253.9497676670012</v>
      </c>
      <c r="M61" s="79">
        <v>1.4987911872084867E-3</v>
      </c>
      <c r="N61" s="79">
        <f t="shared" si="0"/>
        <v>3.7724158708269031E-3</v>
      </c>
      <c r="O61" s="79">
        <f>L61/'סכום נכסי הקרן'!$C$42</f>
        <v>9.480493972531276E-4</v>
      </c>
    </row>
    <row r="62" spans="2:15">
      <c r="B62" s="73" t="s">
        <v>370</v>
      </c>
      <c r="C62" s="69" t="s">
        <v>371</v>
      </c>
      <c r="D62" s="74" t="s">
        <v>100</v>
      </c>
      <c r="E62" s="74" t="s">
        <v>219</v>
      </c>
      <c r="F62" s="69" t="s">
        <v>372</v>
      </c>
      <c r="G62" s="74" t="s">
        <v>239</v>
      </c>
      <c r="H62" s="74" t="s">
        <v>112</v>
      </c>
      <c r="I62" s="76">
        <v>3342765.3632880007</v>
      </c>
      <c r="J62" s="78">
        <v>78.599999999999994</v>
      </c>
      <c r="K62" s="69"/>
      <c r="L62" s="76">
        <v>2627.4135756290007</v>
      </c>
      <c r="M62" s="79">
        <v>2.6425949945294925E-3</v>
      </c>
      <c r="N62" s="79">
        <f t="shared" si="0"/>
        <v>3.0460509164636973E-3</v>
      </c>
      <c r="O62" s="79">
        <f>L62/'סכום נכסי הקרן'!$C$42</f>
        <v>7.6550593419138222E-4</v>
      </c>
    </row>
    <row r="63" spans="2:15">
      <c r="B63" s="73" t="s">
        <v>373</v>
      </c>
      <c r="C63" s="69" t="s">
        <v>374</v>
      </c>
      <c r="D63" s="74" t="s">
        <v>100</v>
      </c>
      <c r="E63" s="74" t="s">
        <v>219</v>
      </c>
      <c r="F63" s="69" t="s">
        <v>375</v>
      </c>
      <c r="G63" s="74" t="s">
        <v>215</v>
      </c>
      <c r="H63" s="74" t="s">
        <v>112</v>
      </c>
      <c r="I63" s="76">
        <v>191532.95742000002</v>
      </c>
      <c r="J63" s="78">
        <v>742</v>
      </c>
      <c r="K63" s="69"/>
      <c r="L63" s="76">
        <v>1421.1745440560003</v>
      </c>
      <c r="M63" s="79">
        <v>1.0777057598333703E-3</v>
      </c>
      <c r="N63" s="79">
        <f t="shared" si="0"/>
        <v>1.6476165239194612E-3</v>
      </c>
      <c r="O63" s="79">
        <f>L63/'סכום נכסי הקרן'!$C$42</f>
        <v>4.1406406554634386E-4</v>
      </c>
    </row>
    <row r="64" spans="2:15">
      <c r="B64" s="73" t="s">
        <v>376</v>
      </c>
      <c r="C64" s="69" t="s">
        <v>377</v>
      </c>
      <c r="D64" s="74" t="s">
        <v>100</v>
      </c>
      <c r="E64" s="74" t="s">
        <v>219</v>
      </c>
      <c r="F64" s="69" t="s">
        <v>378</v>
      </c>
      <c r="G64" s="74" t="s">
        <v>108</v>
      </c>
      <c r="H64" s="74" t="s">
        <v>112</v>
      </c>
      <c r="I64" s="76">
        <v>9820.1262010000009</v>
      </c>
      <c r="J64" s="78">
        <v>3189</v>
      </c>
      <c r="K64" s="69"/>
      <c r="L64" s="76">
        <v>313.16382453900007</v>
      </c>
      <c r="M64" s="79">
        <v>3.5881231729855068E-4</v>
      </c>
      <c r="N64" s="79">
        <f t="shared" si="0"/>
        <v>3.6306159166888356E-4</v>
      </c>
      <c r="O64" s="79">
        <f>L64/'סכום נכסי הקרן'!$C$42</f>
        <v>9.1241351678440075E-5</v>
      </c>
    </row>
    <row r="65" spans="2:15">
      <c r="B65" s="73" t="s">
        <v>379</v>
      </c>
      <c r="C65" s="69" t="s">
        <v>380</v>
      </c>
      <c r="D65" s="74" t="s">
        <v>100</v>
      </c>
      <c r="E65" s="74" t="s">
        <v>219</v>
      </c>
      <c r="F65" s="69" t="s">
        <v>381</v>
      </c>
      <c r="G65" s="74" t="s">
        <v>133</v>
      </c>
      <c r="H65" s="74" t="s">
        <v>112</v>
      </c>
      <c r="I65" s="76">
        <v>18479.352529000003</v>
      </c>
      <c r="J65" s="78">
        <v>14500</v>
      </c>
      <c r="K65" s="69"/>
      <c r="L65" s="76">
        <v>2679.5061166880005</v>
      </c>
      <c r="M65" s="79">
        <v>7.1878940611211795E-4</v>
      </c>
      <c r="N65" s="79">
        <f t="shared" si="0"/>
        <v>3.1064435908053079E-3</v>
      </c>
      <c r="O65" s="79">
        <f>L65/'סכום נכסי הקרן'!$C$42</f>
        <v>7.8068327424841001E-4</v>
      </c>
    </row>
    <row r="66" spans="2:15">
      <c r="B66" s="73" t="s">
        <v>382</v>
      </c>
      <c r="C66" s="69" t="s">
        <v>383</v>
      </c>
      <c r="D66" s="74" t="s">
        <v>100</v>
      </c>
      <c r="E66" s="74" t="s">
        <v>219</v>
      </c>
      <c r="F66" s="69" t="s">
        <v>384</v>
      </c>
      <c r="G66" s="74" t="s">
        <v>258</v>
      </c>
      <c r="H66" s="74" t="s">
        <v>112</v>
      </c>
      <c r="I66" s="76">
        <v>20765.999943000003</v>
      </c>
      <c r="J66" s="78">
        <v>22990</v>
      </c>
      <c r="K66" s="69"/>
      <c r="L66" s="76">
        <v>4774.1033868640006</v>
      </c>
      <c r="M66" s="79">
        <v>1.1100140653631833E-3</v>
      </c>
      <c r="N66" s="79">
        <f t="shared" si="0"/>
        <v>5.5347822405036285E-3</v>
      </c>
      <c r="O66" s="79">
        <f>L66/'סכום נכסי הקרן'!$C$42</f>
        <v>1.3909513549699381E-3</v>
      </c>
    </row>
    <row r="67" spans="2:15">
      <c r="B67" s="73" t="s">
        <v>385</v>
      </c>
      <c r="C67" s="69" t="s">
        <v>386</v>
      </c>
      <c r="D67" s="74" t="s">
        <v>100</v>
      </c>
      <c r="E67" s="74" t="s">
        <v>219</v>
      </c>
      <c r="F67" s="69" t="s">
        <v>387</v>
      </c>
      <c r="G67" s="74" t="s">
        <v>109</v>
      </c>
      <c r="H67" s="74" t="s">
        <v>112</v>
      </c>
      <c r="I67" s="76">
        <v>11829.280987000002</v>
      </c>
      <c r="J67" s="78">
        <v>26200</v>
      </c>
      <c r="K67" s="69"/>
      <c r="L67" s="76">
        <v>3099.2716185559998</v>
      </c>
      <c r="M67" s="79">
        <v>2.0348226951049995E-3</v>
      </c>
      <c r="N67" s="79">
        <f t="shared" si="0"/>
        <v>3.5930921730935989E-3</v>
      </c>
      <c r="O67" s="79">
        <f>L67/'סכום נכסי הקרן'!$C$42</f>
        <v>9.029833893233084E-4</v>
      </c>
    </row>
    <row r="68" spans="2:15">
      <c r="B68" s="73" t="s">
        <v>388</v>
      </c>
      <c r="C68" s="69" t="s">
        <v>389</v>
      </c>
      <c r="D68" s="74" t="s">
        <v>100</v>
      </c>
      <c r="E68" s="74" t="s">
        <v>219</v>
      </c>
      <c r="F68" s="69" t="s">
        <v>390</v>
      </c>
      <c r="G68" s="74" t="s">
        <v>258</v>
      </c>
      <c r="H68" s="74" t="s">
        <v>112</v>
      </c>
      <c r="I68" s="76">
        <v>13977.469523000002</v>
      </c>
      <c r="J68" s="78">
        <v>8995</v>
      </c>
      <c r="K68" s="69"/>
      <c r="L68" s="76">
        <v>1257.2733835690003</v>
      </c>
      <c r="M68" s="79">
        <v>4.4704588851695492E-4</v>
      </c>
      <c r="N68" s="79">
        <f t="shared" si="0"/>
        <v>1.4576002719133912E-3</v>
      </c>
      <c r="O68" s="79">
        <f>L68/'סכום נכסי הקרן'!$C$42</f>
        <v>3.6631090169827481E-4</v>
      </c>
    </row>
    <row r="69" spans="2:15">
      <c r="B69" s="73" t="s">
        <v>391</v>
      </c>
      <c r="C69" s="69" t="s">
        <v>392</v>
      </c>
      <c r="D69" s="74" t="s">
        <v>100</v>
      </c>
      <c r="E69" s="74" t="s">
        <v>219</v>
      </c>
      <c r="F69" s="69" t="s">
        <v>393</v>
      </c>
      <c r="G69" s="74" t="s">
        <v>394</v>
      </c>
      <c r="H69" s="74" t="s">
        <v>112</v>
      </c>
      <c r="I69" s="76">
        <v>190500.10486300002</v>
      </c>
      <c r="J69" s="78">
        <v>4990</v>
      </c>
      <c r="K69" s="69"/>
      <c r="L69" s="76">
        <v>9505.9552326700014</v>
      </c>
      <c r="M69" s="79">
        <v>2.6637000782050728E-3</v>
      </c>
      <c r="N69" s="79">
        <f t="shared" si="0"/>
        <v>1.1020580816404354E-2</v>
      </c>
      <c r="O69" s="79">
        <f>L69/'סכום נכסי הקרן'!$C$42</f>
        <v>2.7695925789012611E-3</v>
      </c>
    </row>
    <row r="70" spans="2:15">
      <c r="B70" s="73" t="s">
        <v>395</v>
      </c>
      <c r="C70" s="69" t="s">
        <v>396</v>
      </c>
      <c r="D70" s="74" t="s">
        <v>100</v>
      </c>
      <c r="E70" s="74" t="s">
        <v>219</v>
      </c>
      <c r="F70" s="69" t="s">
        <v>397</v>
      </c>
      <c r="G70" s="74" t="s">
        <v>134</v>
      </c>
      <c r="H70" s="74" t="s">
        <v>112</v>
      </c>
      <c r="I70" s="76">
        <v>87709.664540000012</v>
      </c>
      <c r="J70" s="78">
        <v>1766</v>
      </c>
      <c r="K70" s="69"/>
      <c r="L70" s="76">
        <v>1548.9526757850003</v>
      </c>
      <c r="M70" s="79">
        <v>6.6387549166219617E-4</v>
      </c>
      <c r="N70" s="79">
        <f t="shared" si="0"/>
        <v>1.7957541063950183E-3</v>
      </c>
      <c r="O70" s="79">
        <f>L70/'סכום נכסי הקרן'!$C$42</f>
        <v>4.5129266138132612E-4</v>
      </c>
    </row>
    <row r="71" spans="2:15">
      <c r="B71" s="73" t="s">
        <v>398</v>
      </c>
      <c r="C71" s="69" t="s">
        <v>399</v>
      </c>
      <c r="D71" s="74" t="s">
        <v>100</v>
      </c>
      <c r="E71" s="74" t="s">
        <v>219</v>
      </c>
      <c r="F71" s="69" t="s">
        <v>400</v>
      </c>
      <c r="G71" s="74" t="s">
        <v>394</v>
      </c>
      <c r="H71" s="74" t="s">
        <v>112</v>
      </c>
      <c r="I71" s="76">
        <v>46305.562930000007</v>
      </c>
      <c r="J71" s="78">
        <v>18310</v>
      </c>
      <c r="K71" s="69"/>
      <c r="L71" s="76">
        <v>8478.5485723960028</v>
      </c>
      <c r="M71" s="79">
        <v>2.0191957061968828E-3</v>
      </c>
      <c r="N71" s="79">
        <f t="shared" si="0"/>
        <v>9.8294729420533161E-3</v>
      </c>
      <c r="O71" s="79">
        <f>L71/'סכום נכסי הקרן'!$C$42</f>
        <v>2.4702541334571662E-3</v>
      </c>
    </row>
    <row r="72" spans="2:15">
      <c r="B72" s="73" t="s">
        <v>401</v>
      </c>
      <c r="C72" s="69" t="s">
        <v>402</v>
      </c>
      <c r="D72" s="74" t="s">
        <v>100</v>
      </c>
      <c r="E72" s="74" t="s">
        <v>219</v>
      </c>
      <c r="F72" s="69" t="s">
        <v>403</v>
      </c>
      <c r="G72" s="74" t="s">
        <v>351</v>
      </c>
      <c r="H72" s="74" t="s">
        <v>112</v>
      </c>
      <c r="I72" s="76">
        <v>19260.922342000005</v>
      </c>
      <c r="J72" s="78">
        <v>16480</v>
      </c>
      <c r="K72" s="69"/>
      <c r="L72" s="76">
        <v>3174.2000020430005</v>
      </c>
      <c r="M72" s="79">
        <v>1.3294525445441911E-3</v>
      </c>
      <c r="N72" s="79">
        <f t="shared" si="0"/>
        <v>3.6799592248995113E-3</v>
      </c>
      <c r="O72" s="79">
        <f>L72/'סכום נכסי הקרן'!$C$42</f>
        <v>9.2481403019793176E-4</v>
      </c>
    </row>
    <row r="73" spans="2:15">
      <c r="B73" s="73" t="s">
        <v>404</v>
      </c>
      <c r="C73" s="69" t="s">
        <v>405</v>
      </c>
      <c r="D73" s="74" t="s">
        <v>100</v>
      </c>
      <c r="E73" s="74" t="s">
        <v>219</v>
      </c>
      <c r="F73" s="69" t="s">
        <v>406</v>
      </c>
      <c r="G73" s="74" t="s">
        <v>110</v>
      </c>
      <c r="H73" s="74" t="s">
        <v>112</v>
      </c>
      <c r="I73" s="76">
        <v>119395.91087800002</v>
      </c>
      <c r="J73" s="78">
        <v>1546</v>
      </c>
      <c r="K73" s="69"/>
      <c r="L73" s="76">
        <v>1845.8607822610002</v>
      </c>
      <c r="M73" s="79">
        <v>5.9625496746588654E-4</v>
      </c>
      <c r="N73" s="79">
        <f t="shared" si="0"/>
        <v>2.1399698850701394E-3</v>
      </c>
      <c r="O73" s="79">
        <f>L73/'סכום נכסי הקרן'!$C$42</f>
        <v>5.3779785398789658E-4</v>
      </c>
    </row>
    <row r="74" spans="2:15">
      <c r="B74" s="73" t="s">
        <v>407</v>
      </c>
      <c r="C74" s="69" t="s">
        <v>408</v>
      </c>
      <c r="D74" s="74" t="s">
        <v>100</v>
      </c>
      <c r="E74" s="74" t="s">
        <v>219</v>
      </c>
      <c r="F74" s="69" t="s">
        <v>409</v>
      </c>
      <c r="G74" s="74" t="s">
        <v>258</v>
      </c>
      <c r="H74" s="74" t="s">
        <v>112</v>
      </c>
      <c r="I74" s="76">
        <v>320179.11879200005</v>
      </c>
      <c r="J74" s="78">
        <v>855</v>
      </c>
      <c r="K74" s="69"/>
      <c r="L74" s="76">
        <v>2737.5314656710007</v>
      </c>
      <c r="M74" s="79">
        <v>1.0581487687961679E-3</v>
      </c>
      <c r="N74" s="79">
        <f t="shared" si="0"/>
        <v>3.1737143734058277E-3</v>
      </c>
      <c r="O74" s="79">
        <f>L74/'סכום נכסי הקרן'!$C$42</f>
        <v>7.9758915819147318E-4</v>
      </c>
    </row>
    <row r="75" spans="2:15">
      <c r="B75" s="73" t="s">
        <v>410</v>
      </c>
      <c r="C75" s="69" t="s">
        <v>411</v>
      </c>
      <c r="D75" s="74" t="s">
        <v>100</v>
      </c>
      <c r="E75" s="74" t="s">
        <v>219</v>
      </c>
      <c r="F75" s="69" t="s">
        <v>412</v>
      </c>
      <c r="G75" s="74" t="s">
        <v>107</v>
      </c>
      <c r="H75" s="74" t="s">
        <v>112</v>
      </c>
      <c r="I75" s="76">
        <v>7406051.191606001</v>
      </c>
      <c r="J75" s="78">
        <v>125.8</v>
      </c>
      <c r="K75" s="69"/>
      <c r="L75" s="76">
        <v>9316.8123991169996</v>
      </c>
      <c r="M75" s="79">
        <v>2.858974732526243E-3</v>
      </c>
      <c r="N75" s="79">
        <f t="shared" si="0"/>
        <v>1.0801301024737473E-2</v>
      </c>
      <c r="O75" s="79">
        <f>L75/'סכום נכסי הקרן'!$C$42</f>
        <v>2.7144851672483645E-3</v>
      </c>
    </row>
    <row r="76" spans="2:15">
      <c r="B76" s="73" t="s">
        <v>413</v>
      </c>
      <c r="C76" s="69" t="s">
        <v>414</v>
      </c>
      <c r="D76" s="74" t="s">
        <v>100</v>
      </c>
      <c r="E76" s="74" t="s">
        <v>219</v>
      </c>
      <c r="F76" s="69" t="s">
        <v>415</v>
      </c>
      <c r="G76" s="74" t="s">
        <v>235</v>
      </c>
      <c r="H76" s="74" t="s">
        <v>112</v>
      </c>
      <c r="I76" s="76">
        <v>4654.3730080000005</v>
      </c>
      <c r="J76" s="78">
        <v>68330</v>
      </c>
      <c r="K76" s="69"/>
      <c r="L76" s="76">
        <v>3180.3330766930003</v>
      </c>
      <c r="M76" s="79">
        <v>8.7062410515188976E-4</v>
      </c>
      <c r="N76" s="79">
        <f t="shared" ref="N76:N139" si="1">IFERROR(L76/$L$11,0)</f>
        <v>3.6870695092611578E-3</v>
      </c>
      <c r="O76" s="79">
        <f>L76/'סכום נכסי הקרן'!$C$42</f>
        <v>9.2660092247974144E-4</v>
      </c>
    </row>
    <row r="77" spans="2:15">
      <c r="B77" s="73" t="s">
        <v>416</v>
      </c>
      <c r="C77" s="69" t="s">
        <v>417</v>
      </c>
      <c r="D77" s="74" t="s">
        <v>100</v>
      </c>
      <c r="E77" s="74" t="s">
        <v>219</v>
      </c>
      <c r="F77" s="69" t="s">
        <v>418</v>
      </c>
      <c r="G77" s="74" t="s">
        <v>278</v>
      </c>
      <c r="H77" s="74" t="s">
        <v>112</v>
      </c>
      <c r="I77" s="76">
        <v>57713.803307000009</v>
      </c>
      <c r="J77" s="78">
        <v>5758</v>
      </c>
      <c r="K77" s="69"/>
      <c r="L77" s="76">
        <v>3323.1607944410011</v>
      </c>
      <c r="M77" s="79">
        <v>7.3026880772196175E-4</v>
      </c>
      <c r="N77" s="79">
        <f t="shared" si="1"/>
        <v>3.8526545943723066E-3</v>
      </c>
      <c r="O77" s="79">
        <f>L77/'סכום נכסי הקרן'!$C$42</f>
        <v>9.6821426668914387E-4</v>
      </c>
    </row>
    <row r="78" spans="2:15">
      <c r="B78" s="73" t="s">
        <v>419</v>
      </c>
      <c r="C78" s="69" t="s">
        <v>420</v>
      </c>
      <c r="D78" s="74" t="s">
        <v>100</v>
      </c>
      <c r="E78" s="74" t="s">
        <v>219</v>
      </c>
      <c r="F78" s="69" t="s">
        <v>421</v>
      </c>
      <c r="G78" s="74" t="s">
        <v>235</v>
      </c>
      <c r="H78" s="74" t="s">
        <v>112</v>
      </c>
      <c r="I78" s="76">
        <v>82613.705013000013</v>
      </c>
      <c r="J78" s="78">
        <v>808</v>
      </c>
      <c r="K78" s="69"/>
      <c r="L78" s="76">
        <v>667.51873650600021</v>
      </c>
      <c r="M78" s="79">
        <v>5.493063814457534E-4</v>
      </c>
      <c r="N78" s="79">
        <f t="shared" si="1"/>
        <v>7.7387742757781166E-4</v>
      </c>
      <c r="O78" s="79">
        <f>L78/'סכום נכסי הקרן'!$C$42</f>
        <v>1.9448386760236112E-4</v>
      </c>
    </row>
    <row r="79" spans="2:15">
      <c r="B79" s="73" t="s">
        <v>422</v>
      </c>
      <c r="C79" s="69" t="s">
        <v>423</v>
      </c>
      <c r="D79" s="74" t="s">
        <v>100</v>
      </c>
      <c r="E79" s="74" t="s">
        <v>219</v>
      </c>
      <c r="F79" s="69" t="s">
        <v>424</v>
      </c>
      <c r="G79" s="74" t="s">
        <v>235</v>
      </c>
      <c r="H79" s="74" t="s">
        <v>112</v>
      </c>
      <c r="I79" s="76">
        <v>54941.389856000009</v>
      </c>
      <c r="J79" s="78">
        <v>7673</v>
      </c>
      <c r="K79" s="69"/>
      <c r="L79" s="76">
        <v>4215.6528436810013</v>
      </c>
      <c r="M79" s="79">
        <v>1.5054370785417132E-3</v>
      </c>
      <c r="N79" s="79">
        <f t="shared" si="1"/>
        <v>4.8873513203619486E-3</v>
      </c>
      <c r="O79" s="79">
        <f>L79/'סכום נכסי הקרן'!$C$42</f>
        <v>1.2282448786373554E-3</v>
      </c>
    </row>
    <row r="80" spans="2:15">
      <c r="B80" s="73" t="s">
        <v>425</v>
      </c>
      <c r="C80" s="69" t="s">
        <v>426</v>
      </c>
      <c r="D80" s="74" t="s">
        <v>100</v>
      </c>
      <c r="E80" s="74" t="s">
        <v>219</v>
      </c>
      <c r="F80" s="69" t="s">
        <v>427</v>
      </c>
      <c r="G80" s="74" t="s">
        <v>394</v>
      </c>
      <c r="H80" s="74" t="s">
        <v>112</v>
      </c>
      <c r="I80" s="76">
        <v>126943.96670300001</v>
      </c>
      <c r="J80" s="78">
        <v>7553</v>
      </c>
      <c r="K80" s="69"/>
      <c r="L80" s="76">
        <v>9588.0778051140005</v>
      </c>
      <c r="M80" s="79">
        <v>1.99842282709715E-3</v>
      </c>
      <c r="N80" s="79">
        <f t="shared" si="1"/>
        <v>1.1115788338880337E-2</v>
      </c>
      <c r="O80" s="79">
        <f>L80/'סכום נכסי הקרן'!$C$42</f>
        <v>2.7935192713413322E-3</v>
      </c>
    </row>
    <row r="81" spans="2:15">
      <c r="B81" s="73" t="s">
        <v>428</v>
      </c>
      <c r="C81" s="69" t="s">
        <v>429</v>
      </c>
      <c r="D81" s="74" t="s">
        <v>100</v>
      </c>
      <c r="E81" s="74" t="s">
        <v>219</v>
      </c>
      <c r="F81" s="69" t="s">
        <v>430</v>
      </c>
      <c r="G81" s="74" t="s">
        <v>431</v>
      </c>
      <c r="H81" s="74" t="s">
        <v>112</v>
      </c>
      <c r="I81" s="76">
        <v>139170.71026299999</v>
      </c>
      <c r="J81" s="78">
        <v>5064</v>
      </c>
      <c r="K81" s="69"/>
      <c r="L81" s="76">
        <v>7047.6047676260005</v>
      </c>
      <c r="M81" s="79">
        <v>1.26883009432455E-3</v>
      </c>
      <c r="N81" s="79">
        <f t="shared" si="1"/>
        <v>8.1705305782177173E-3</v>
      </c>
      <c r="O81" s="79">
        <f>L81/'סכום נכסי הקרן'!$C$42</f>
        <v>2.0533437603791121E-3</v>
      </c>
    </row>
    <row r="82" spans="2:15">
      <c r="B82" s="73" t="s">
        <v>432</v>
      </c>
      <c r="C82" s="69" t="s">
        <v>433</v>
      </c>
      <c r="D82" s="74" t="s">
        <v>100</v>
      </c>
      <c r="E82" s="74" t="s">
        <v>219</v>
      </c>
      <c r="F82" s="69" t="s">
        <v>434</v>
      </c>
      <c r="G82" s="74" t="s">
        <v>435</v>
      </c>
      <c r="H82" s="74" t="s">
        <v>112</v>
      </c>
      <c r="I82" s="76">
        <v>3177.1873240000004</v>
      </c>
      <c r="J82" s="78">
        <v>45610</v>
      </c>
      <c r="K82" s="69"/>
      <c r="L82" s="76">
        <v>1449.115138566</v>
      </c>
      <c r="M82" s="79">
        <v>1.0745197663454685E-3</v>
      </c>
      <c r="N82" s="79">
        <f t="shared" si="1"/>
        <v>1.6800090160277318E-3</v>
      </c>
      <c r="O82" s="79">
        <f>L82/'סכום נכסי הקרן'!$C$42</f>
        <v>4.2220465334745526E-4</v>
      </c>
    </row>
    <row r="83" spans="2:15">
      <c r="B83" s="73" t="s">
        <v>436</v>
      </c>
      <c r="C83" s="69" t="s">
        <v>437</v>
      </c>
      <c r="D83" s="74" t="s">
        <v>100</v>
      </c>
      <c r="E83" s="74" t="s">
        <v>219</v>
      </c>
      <c r="F83" s="69" t="s">
        <v>438</v>
      </c>
      <c r="G83" s="74" t="s">
        <v>278</v>
      </c>
      <c r="H83" s="74" t="s">
        <v>112</v>
      </c>
      <c r="I83" s="76">
        <v>53954.463149000017</v>
      </c>
      <c r="J83" s="78">
        <v>7851</v>
      </c>
      <c r="K83" s="69"/>
      <c r="L83" s="76">
        <v>4235.964901837001</v>
      </c>
      <c r="M83" s="79">
        <v>8.7187845499111984E-4</v>
      </c>
      <c r="N83" s="79">
        <f t="shared" si="1"/>
        <v>4.9108997879253524E-3</v>
      </c>
      <c r="O83" s="79">
        <f>L83/'סכום נכסי הקרן'!$C$42</f>
        <v>1.2341628662729091E-3</v>
      </c>
    </row>
    <row r="84" spans="2:15">
      <c r="B84" s="73" t="s">
        <v>439</v>
      </c>
      <c r="C84" s="69" t="s">
        <v>440</v>
      </c>
      <c r="D84" s="74" t="s">
        <v>100</v>
      </c>
      <c r="E84" s="74" t="s">
        <v>219</v>
      </c>
      <c r="F84" s="69" t="s">
        <v>441</v>
      </c>
      <c r="G84" s="74" t="s">
        <v>235</v>
      </c>
      <c r="H84" s="74" t="s">
        <v>112</v>
      </c>
      <c r="I84" s="76">
        <v>1840643.3904860006</v>
      </c>
      <c r="J84" s="78">
        <v>159</v>
      </c>
      <c r="K84" s="69"/>
      <c r="L84" s="76">
        <v>2926.6229908730006</v>
      </c>
      <c r="M84" s="79">
        <v>2.667661191962462E-3</v>
      </c>
      <c r="N84" s="79">
        <f t="shared" si="1"/>
        <v>3.3929346815368693E-3</v>
      </c>
      <c r="O84" s="79">
        <f>L84/'סכום נכסי הקרן'!$C$42</f>
        <v>8.5268162098076853E-4</v>
      </c>
    </row>
    <row r="85" spans="2:15">
      <c r="B85" s="73" t="s">
        <v>442</v>
      </c>
      <c r="C85" s="69" t="s">
        <v>443</v>
      </c>
      <c r="D85" s="74" t="s">
        <v>100</v>
      </c>
      <c r="E85" s="74" t="s">
        <v>219</v>
      </c>
      <c r="F85" s="69" t="s">
        <v>444</v>
      </c>
      <c r="G85" s="74" t="s">
        <v>221</v>
      </c>
      <c r="H85" s="74" t="s">
        <v>112</v>
      </c>
      <c r="I85" s="76">
        <v>391403.68151200004</v>
      </c>
      <c r="J85" s="78">
        <v>311.60000000000002</v>
      </c>
      <c r="K85" s="69"/>
      <c r="L85" s="76">
        <v>1219.6138715500003</v>
      </c>
      <c r="M85" s="79">
        <v>6.842771482328913E-4</v>
      </c>
      <c r="N85" s="79">
        <f t="shared" si="1"/>
        <v>1.4139403044978738E-3</v>
      </c>
      <c r="O85" s="79">
        <f>L85/'סכום נכסי הקרן'!$C$42</f>
        <v>3.5533867403046482E-4</v>
      </c>
    </row>
    <row r="86" spans="2:15">
      <c r="B86" s="73" t="s">
        <v>445</v>
      </c>
      <c r="C86" s="69" t="s">
        <v>446</v>
      </c>
      <c r="D86" s="74" t="s">
        <v>100</v>
      </c>
      <c r="E86" s="74" t="s">
        <v>219</v>
      </c>
      <c r="F86" s="69" t="s">
        <v>447</v>
      </c>
      <c r="G86" s="74" t="s">
        <v>107</v>
      </c>
      <c r="H86" s="74" t="s">
        <v>112</v>
      </c>
      <c r="I86" s="76">
        <v>63895.993705000008</v>
      </c>
      <c r="J86" s="78">
        <v>1892</v>
      </c>
      <c r="K86" s="69"/>
      <c r="L86" s="76">
        <v>1208.9122009020002</v>
      </c>
      <c r="M86" s="79">
        <v>6.8105515237310173E-4</v>
      </c>
      <c r="N86" s="79">
        <f t="shared" si="1"/>
        <v>1.4015334896791485E-3</v>
      </c>
      <c r="O86" s="79">
        <f>L86/'סכום נכסי הקרן'!$C$42</f>
        <v>3.5222070567451436E-4</v>
      </c>
    </row>
    <row r="87" spans="2:15">
      <c r="B87" s="73" t="s">
        <v>448</v>
      </c>
      <c r="C87" s="69" t="s">
        <v>449</v>
      </c>
      <c r="D87" s="74" t="s">
        <v>100</v>
      </c>
      <c r="E87" s="74" t="s">
        <v>219</v>
      </c>
      <c r="F87" s="69" t="s">
        <v>450</v>
      </c>
      <c r="G87" s="74" t="s">
        <v>136</v>
      </c>
      <c r="H87" s="74" t="s">
        <v>112</v>
      </c>
      <c r="I87" s="76">
        <v>13262.970186000002</v>
      </c>
      <c r="J87" s="78">
        <v>7005</v>
      </c>
      <c r="K87" s="69"/>
      <c r="L87" s="76">
        <v>929.07106164400011</v>
      </c>
      <c r="M87" s="79">
        <v>4.0244473164889778E-4</v>
      </c>
      <c r="N87" s="79">
        <f t="shared" si="1"/>
        <v>1.0771040330424979E-3</v>
      </c>
      <c r="O87" s="79">
        <f>L87/'סכום נכסי הקרן'!$C$42</f>
        <v>2.7068803235657585E-4</v>
      </c>
    </row>
    <row r="88" spans="2:15">
      <c r="B88" s="73" t="s">
        <v>451</v>
      </c>
      <c r="C88" s="69" t="s">
        <v>452</v>
      </c>
      <c r="D88" s="74" t="s">
        <v>100</v>
      </c>
      <c r="E88" s="74" t="s">
        <v>219</v>
      </c>
      <c r="F88" s="69" t="s">
        <v>453</v>
      </c>
      <c r="G88" s="74" t="s">
        <v>109</v>
      </c>
      <c r="H88" s="74" t="s">
        <v>112</v>
      </c>
      <c r="I88" s="76">
        <v>1354136.1529760002</v>
      </c>
      <c r="J88" s="78">
        <v>180</v>
      </c>
      <c r="K88" s="69"/>
      <c r="L88" s="76">
        <v>2437.4450753570004</v>
      </c>
      <c r="M88" s="79">
        <v>2.6520561778672984E-3</v>
      </c>
      <c r="N88" s="79">
        <f t="shared" si="1"/>
        <v>2.8258139009743367E-3</v>
      </c>
      <c r="O88" s="79">
        <f>L88/'סכום נכסי הקרן'!$C$42</f>
        <v>7.1015796171512691E-4</v>
      </c>
    </row>
    <row r="89" spans="2:15">
      <c r="B89" s="73" t="s">
        <v>454</v>
      </c>
      <c r="C89" s="69" t="s">
        <v>455</v>
      </c>
      <c r="D89" s="74" t="s">
        <v>100</v>
      </c>
      <c r="E89" s="74" t="s">
        <v>219</v>
      </c>
      <c r="F89" s="69" t="s">
        <v>456</v>
      </c>
      <c r="G89" s="74" t="s">
        <v>215</v>
      </c>
      <c r="H89" s="74" t="s">
        <v>112</v>
      </c>
      <c r="I89" s="76">
        <v>43864.637024000011</v>
      </c>
      <c r="J89" s="78">
        <v>8242</v>
      </c>
      <c r="K89" s="69"/>
      <c r="L89" s="76">
        <v>3615.3233835140004</v>
      </c>
      <c r="M89" s="79">
        <v>1.2342151127141896E-3</v>
      </c>
      <c r="N89" s="79">
        <f t="shared" si="1"/>
        <v>4.191368731521105E-3</v>
      </c>
      <c r="O89" s="79">
        <f>L89/'סכום נכסי הקרן'!$C$42</f>
        <v>1.0533368365649417E-3</v>
      </c>
    </row>
    <row r="90" spans="2:15">
      <c r="B90" s="73" t="s">
        <v>457</v>
      </c>
      <c r="C90" s="69" t="s">
        <v>458</v>
      </c>
      <c r="D90" s="74" t="s">
        <v>100</v>
      </c>
      <c r="E90" s="74" t="s">
        <v>219</v>
      </c>
      <c r="F90" s="69" t="s">
        <v>459</v>
      </c>
      <c r="G90" s="74" t="s">
        <v>107</v>
      </c>
      <c r="H90" s="74" t="s">
        <v>112</v>
      </c>
      <c r="I90" s="76">
        <v>137166.24919600002</v>
      </c>
      <c r="J90" s="78">
        <v>1540</v>
      </c>
      <c r="K90" s="69"/>
      <c r="L90" s="76">
        <v>2112.3602375770006</v>
      </c>
      <c r="M90" s="79">
        <v>1.4566284448606511E-3</v>
      </c>
      <c r="N90" s="79">
        <f t="shared" si="1"/>
        <v>2.4489318686847826E-3</v>
      </c>
      <c r="O90" s="79">
        <f>L90/'סכום נכסי הקרן'!$C$42</f>
        <v>6.1544338204463965E-4</v>
      </c>
    </row>
    <row r="91" spans="2:15">
      <c r="B91" s="73" t="s">
        <v>460</v>
      </c>
      <c r="C91" s="69" t="s">
        <v>461</v>
      </c>
      <c r="D91" s="74" t="s">
        <v>100</v>
      </c>
      <c r="E91" s="74" t="s">
        <v>219</v>
      </c>
      <c r="F91" s="69" t="s">
        <v>462</v>
      </c>
      <c r="G91" s="74" t="s">
        <v>347</v>
      </c>
      <c r="H91" s="74" t="s">
        <v>112</v>
      </c>
      <c r="I91" s="76">
        <v>23549.655752000002</v>
      </c>
      <c r="J91" s="78">
        <v>4749</v>
      </c>
      <c r="K91" s="69"/>
      <c r="L91" s="76">
        <v>1118.3731516490002</v>
      </c>
      <c r="M91" s="79">
        <v>3.1871276692956594E-4</v>
      </c>
      <c r="N91" s="79">
        <f t="shared" si="1"/>
        <v>1.2965684561910995E-3</v>
      </c>
      <c r="O91" s="79">
        <f>L91/'סכום נכסי הקרן'!$C$42</f>
        <v>3.2584184392161157E-4</v>
      </c>
    </row>
    <row r="92" spans="2:15">
      <c r="B92" s="73" t="s">
        <v>463</v>
      </c>
      <c r="C92" s="69" t="s">
        <v>464</v>
      </c>
      <c r="D92" s="74" t="s">
        <v>100</v>
      </c>
      <c r="E92" s="74" t="s">
        <v>219</v>
      </c>
      <c r="F92" s="69" t="s">
        <v>465</v>
      </c>
      <c r="G92" s="74" t="s">
        <v>135</v>
      </c>
      <c r="H92" s="74" t="s">
        <v>112</v>
      </c>
      <c r="I92" s="76">
        <v>280222.86312499997</v>
      </c>
      <c r="J92" s="78">
        <v>1279</v>
      </c>
      <c r="K92" s="69"/>
      <c r="L92" s="76">
        <v>3584.0504193620009</v>
      </c>
      <c r="M92" s="79">
        <v>1.6949035187148835E-3</v>
      </c>
      <c r="N92" s="79">
        <f t="shared" si="1"/>
        <v>4.1551129086847896E-3</v>
      </c>
      <c r="O92" s="79">
        <f>L92/'סכום נכסי הקרן'!$C$42</f>
        <v>1.0442253514678995E-3</v>
      </c>
    </row>
    <row r="93" spans="2:15">
      <c r="B93" s="73" t="s">
        <v>466</v>
      </c>
      <c r="C93" s="69" t="s">
        <v>467</v>
      </c>
      <c r="D93" s="74" t="s">
        <v>100</v>
      </c>
      <c r="E93" s="74" t="s">
        <v>219</v>
      </c>
      <c r="F93" s="69" t="s">
        <v>468</v>
      </c>
      <c r="G93" s="74" t="s">
        <v>108</v>
      </c>
      <c r="H93" s="74" t="s">
        <v>112</v>
      </c>
      <c r="I93" s="76">
        <v>18814.460061000005</v>
      </c>
      <c r="J93" s="78">
        <v>13450</v>
      </c>
      <c r="K93" s="69"/>
      <c r="L93" s="76">
        <v>2530.5448782320004</v>
      </c>
      <c r="M93" s="79">
        <v>1.5375091963911998E-3</v>
      </c>
      <c r="N93" s="79">
        <f t="shared" si="1"/>
        <v>2.9337477042021337E-3</v>
      </c>
      <c r="O93" s="79">
        <f>L93/'סכום נכסי הקרן'!$C$42</f>
        <v>7.3728290779667357E-4</v>
      </c>
    </row>
    <row r="94" spans="2:15">
      <c r="B94" s="73" t="s">
        <v>469</v>
      </c>
      <c r="C94" s="69" t="s">
        <v>470</v>
      </c>
      <c r="D94" s="74" t="s">
        <v>100</v>
      </c>
      <c r="E94" s="74" t="s">
        <v>219</v>
      </c>
      <c r="F94" s="69" t="s">
        <v>471</v>
      </c>
      <c r="G94" s="74" t="s">
        <v>239</v>
      </c>
      <c r="H94" s="74" t="s">
        <v>112</v>
      </c>
      <c r="I94" s="76">
        <v>7712.3064230000009</v>
      </c>
      <c r="J94" s="78">
        <v>40330</v>
      </c>
      <c r="K94" s="69"/>
      <c r="L94" s="76">
        <v>3110.3731802890002</v>
      </c>
      <c r="M94" s="79">
        <v>1.1339355886365115E-3</v>
      </c>
      <c r="N94" s="79">
        <f t="shared" si="1"/>
        <v>3.6059625953996453E-3</v>
      </c>
      <c r="O94" s="79">
        <f>L94/'סכום נכסי הקרן'!$C$42</f>
        <v>9.0621786731498477E-4</v>
      </c>
    </row>
    <row r="95" spans="2:15">
      <c r="B95" s="73" t="s">
        <v>472</v>
      </c>
      <c r="C95" s="69" t="s">
        <v>473</v>
      </c>
      <c r="D95" s="74" t="s">
        <v>100</v>
      </c>
      <c r="E95" s="74" t="s">
        <v>219</v>
      </c>
      <c r="F95" s="69" t="s">
        <v>474</v>
      </c>
      <c r="G95" s="74" t="s">
        <v>351</v>
      </c>
      <c r="H95" s="74" t="s">
        <v>112</v>
      </c>
      <c r="I95" s="76">
        <v>9552.4063890000016</v>
      </c>
      <c r="J95" s="78">
        <v>30370</v>
      </c>
      <c r="K95" s="69"/>
      <c r="L95" s="76">
        <v>2901.0658204220003</v>
      </c>
      <c r="M95" s="79">
        <v>6.9350035795205699E-4</v>
      </c>
      <c r="N95" s="79">
        <f t="shared" si="1"/>
        <v>3.3633053749074961E-3</v>
      </c>
      <c r="O95" s="79">
        <f>L95/'סכום נכסי הקרן'!$C$42</f>
        <v>8.452354519334393E-4</v>
      </c>
    </row>
    <row r="96" spans="2:15">
      <c r="B96" s="73" t="s">
        <v>475</v>
      </c>
      <c r="C96" s="69" t="s">
        <v>476</v>
      </c>
      <c r="D96" s="74" t="s">
        <v>100</v>
      </c>
      <c r="E96" s="74" t="s">
        <v>219</v>
      </c>
      <c r="F96" s="69" t="s">
        <v>477</v>
      </c>
      <c r="G96" s="74" t="s">
        <v>221</v>
      </c>
      <c r="H96" s="74" t="s">
        <v>112</v>
      </c>
      <c r="I96" s="76">
        <v>18602.140834000005</v>
      </c>
      <c r="J96" s="78">
        <v>39800</v>
      </c>
      <c r="K96" s="69"/>
      <c r="L96" s="76">
        <v>7403.6520520490021</v>
      </c>
      <c r="M96" s="79">
        <v>1.7496008203366754E-3</v>
      </c>
      <c r="N96" s="79">
        <f t="shared" si="1"/>
        <v>8.5833084397165336E-3</v>
      </c>
      <c r="O96" s="79">
        <f>L96/'סכום נכסי הקרן'!$C$42</f>
        <v>2.1570793548080494E-3</v>
      </c>
    </row>
    <row r="97" spans="2:15">
      <c r="B97" s="73" t="s">
        <v>478</v>
      </c>
      <c r="C97" s="69" t="s">
        <v>479</v>
      </c>
      <c r="D97" s="74" t="s">
        <v>100</v>
      </c>
      <c r="E97" s="74" t="s">
        <v>219</v>
      </c>
      <c r="F97" s="69">
        <v>520029026</v>
      </c>
      <c r="G97" s="74" t="s">
        <v>268</v>
      </c>
      <c r="H97" s="74" t="s">
        <v>112</v>
      </c>
      <c r="I97" s="76">
        <v>2024.8253590000002</v>
      </c>
      <c r="J97" s="78">
        <v>14950</v>
      </c>
      <c r="K97" s="69"/>
      <c r="L97" s="76">
        <v>302.7113911560001</v>
      </c>
      <c r="M97" s="79">
        <v>5.7113528329625105E-5</v>
      </c>
      <c r="N97" s="79">
        <f t="shared" si="1"/>
        <v>3.5094372618288346E-4</v>
      </c>
      <c r="O97" s="79">
        <f>L97/'סכום נכסי הקרן'!$C$42</f>
        <v>8.8195999452340284E-5</v>
      </c>
    </row>
    <row r="98" spans="2:15">
      <c r="B98" s="73" t="s">
        <v>480</v>
      </c>
      <c r="C98" s="69" t="s">
        <v>481</v>
      </c>
      <c r="D98" s="74" t="s">
        <v>100</v>
      </c>
      <c r="E98" s="74" t="s">
        <v>219</v>
      </c>
      <c r="F98" s="69" t="s">
        <v>482</v>
      </c>
      <c r="G98" s="74" t="s">
        <v>227</v>
      </c>
      <c r="H98" s="74" t="s">
        <v>112</v>
      </c>
      <c r="I98" s="76">
        <v>11208.270669000001</v>
      </c>
      <c r="J98" s="78">
        <v>15850</v>
      </c>
      <c r="K98" s="69"/>
      <c r="L98" s="76">
        <v>1776.5109010110004</v>
      </c>
      <c r="M98" s="79">
        <v>1.1738922804935719E-3</v>
      </c>
      <c r="N98" s="79">
        <f t="shared" si="1"/>
        <v>2.0595701827554251E-3</v>
      </c>
      <c r="O98" s="79">
        <f>L98/'סכום נכסי הקרן'!$C$42</f>
        <v>5.1759252882524747E-4</v>
      </c>
    </row>
    <row r="99" spans="2:15">
      <c r="B99" s="73" t="s">
        <v>483</v>
      </c>
      <c r="C99" s="69" t="s">
        <v>484</v>
      </c>
      <c r="D99" s="74" t="s">
        <v>100</v>
      </c>
      <c r="E99" s="74" t="s">
        <v>219</v>
      </c>
      <c r="F99" s="69" t="s">
        <v>485</v>
      </c>
      <c r="G99" s="74" t="s">
        <v>135</v>
      </c>
      <c r="H99" s="74" t="s">
        <v>112</v>
      </c>
      <c r="I99" s="76">
        <v>316077.62317700003</v>
      </c>
      <c r="J99" s="78">
        <v>1460</v>
      </c>
      <c r="K99" s="69"/>
      <c r="L99" s="76">
        <v>4614.7332983790011</v>
      </c>
      <c r="M99" s="79">
        <v>1.6970576471429925E-3</v>
      </c>
      <c r="N99" s="79">
        <f t="shared" si="1"/>
        <v>5.3500190160956033E-3</v>
      </c>
      <c r="O99" s="79">
        <f>L99/'סכום נכסי הקרן'!$C$42</f>
        <v>1.3445183344513978E-3</v>
      </c>
    </row>
    <row r="100" spans="2:15">
      <c r="B100" s="73" t="s">
        <v>486</v>
      </c>
      <c r="C100" s="69" t="s">
        <v>487</v>
      </c>
      <c r="D100" s="74" t="s">
        <v>100</v>
      </c>
      <c r="E100" s="74" t="s">
        <v>219</v>
      </c>
      <c r="F100" s="69" t="s">
        <v>488</v>
      </c>
      <c r="G100" s="74" t="s">
        <v>136</v>
      </c>
      <c r="H100" s="74" t="s">
        <v>112</v>
      </c>
      <c r="I100" s="76">
        <v>532.28847500000006</v>
      </c>
      <c r="J100" s="78">
        <v>11580</v>
      </c>
      <c r="K100" s="69"/>
      <c r="L100" s="76">
        <v>61.639005405000013</v>
      </c>
      <c r="M100" s="79">
        <v>1.1528347255978449E-5</v>
      </c>
      <c r="N100" s="79">
        <f t="shared" si="1"/>
        <v>7.1460218766230036E-5</v>
      </c>
      <c r="O100" s="79">
        <f>L100/'סכום נכסי הקרן'!$C$42</f>
        <v>1.795873510468794E-5</v>
      </c>
    </row>
    <row r="101" spans="2:15">
      <c r="B101" s="73" t="s">
        <v>489</v>
      </c>
      <c r="C101" s="69" t="s">
        <v>490</v>
      </c>
      <c r="D101" s="74" t="s">
        <v>100</v>
      </c>
      <c r="E101" s="74" t="s">
        <v>219</v>
      </c>
      <c r="F101" s="69" t="s">
        <v>491</v>
      </c>
      <c r="G101" s="74" t="s">
        <v>258</v>
      </c>
      <c r="H101" s="74" t="s">
        <v>112</v>
      </c>
      <c r="I101" s="76">
        <v>7210.0603090000013</v>
      </c>
      <c r="J101" s="78">
        <v>8997</v>
      </c>
      <c r="K101" s="69"/>
      <c r="L101" s="76">
        <v>648.68912602500018</v>
      </c>
      <c r="M101" s="79">
        <v>3.4221908801416865E-4</v>
      </c>
      <c r="N101" s="79">
        <f t="shared" si="1"/>
        <v>7.5204761258624772E-4</v>
      </c>
      <c r="O101" s="79">
        <f>L101/'סכום נכסי הקרן'!$C$42</f>
        <v>1.8899779616868246E-4</v>
      </c>
    </row>
    <row r="102" spans="2:15">
      <c r="B102" s="73" t="s">
        <v>492</v>
      </c>
      <c r="C102" s="69" t="s">
        <v>493</v>
      </c>
      <c r="D102" s="74" t="s">
        <v>100</v>
      </c>
      <c r="E102" s="74" t="s">
        <v>219</v>
      </c>
      <c r="F102" s="69" t="s">
        <v>494</v>
      </c>
      <c r="G102" s="74" t="s">
        <v>495</v>
      </c>
      <c r="H102" s="74" t="s">
        <v>112</v>
      </c>
      <c r="I102" s="76">
        <v>35406.026602000005</v>
      </c>
      <c r="J102" s="78">
        <v>35950</v>
      </c>
      <c r="K102" s="69"/>
      <c r="L102" s="76">
        <v>12728.466563667002</v>
      </c>
      <c r="M102" s="79">
        <v>2.1555717312133267E-3</v>
      </c>
      <c r="N102" s="79">
        <f t="shared" si="1"/>
        <v>1.4756549026414129E-2</v>
      </c>
      <c r="O102" s="79">
        <f>L102/'סכום נכסי הקרן'!$C$42</f>
        <v>3.7084822800731105E-3</v>
      </c>
    </row>
    <row r="103" spans="2:15">
      <c r="B103" s="73" t="s">
        <v>496</v>
      </c>
      <c r="C103" s="69" t="s">
        <v>497</v>
      </c>
      <c r="D103" s="74" t="s">
        <v>100</v>
      </c>
      <c r="E103" s="74" t="s">
        <v>219</v>
      </c>
      <c r="F103" s="69" t="s">
        <v>498</v>
      </c>
      <c r="G103" s="74" t="s">
        <v>288</v>
      </c>
      <c r="H103" s="74" t="s">
        <v>112</v>
      </c>
      <c r="I103" s="76">
        <v>24047.494516999999</v>
      </c>
      <c r="J103" s="78">
        <v>12800</v>
      </c>
      <c r="K103" s="69"/>
      <c r="L103" s="76">
        <v>3078.079298127001</v>
      </c>
      <c r="M103" s="79">
        <v>5.4328066584818913E-4</v>
      </c>
      <c r="N103" s="79">
        <f t="shared" si="1"/>
        <v>3.5685231872043905E-3</v>
      </c>
      <c r="O103" s="79">
        <f>L103/'סכום נכסי הקרן'!$C$42</f>
        <v>8.96808934262955E-4</v>
      </c>
    </row>
    <row r="104" spans="2:15">
      <c r="B104" s="73" t="s">
        <v>499</v>
      </c>
      <c r="C104" s="69" t="s">
        <v>500</v>
      </c>
      <c r="D104" s="74" t="s">
        <v>100</v>
      </c>
      <c r="E104" s="74" t="s">
        <v>219</v>
      </c>
      <c r="F104" s="69" t="s">
        <v>501</v>
      </c>
      <c r="G104" s="74" t="s">
        <v>258</v>
      </c>
      <c r="H104" s="74" t="s">
        <v>112</v>
      </c>
      <c r="I104" s="76">
        <v>67046.715646000011</v>
      </c>
      <c r="J104" s="78">
        <v>2255</v>
      </c>
      <c r="K104" s="69"/>
      <c r="L104" s="76">
        <v>1511.9034378260001</v>
      </c>
      <c r="M104" s="79">
        <v>1.2379718019969383E-3</v>
      </c>
      <c r="N104" s="79">
        <f t="shared" si="1"/>
        <v>1.7528016506849283E-3</v>
      </c>
      <c r="O104" s="79">
        <f>L104/'סכום נכסי הקרן'!$C$42</f>
        <v>4.4049823914877234E-4</v>
      </c>
    </row>
    <row r="105" spans="2:15">
      <c r="B105" s="73" t="s">
        <v>502</v>
      </c>
      <c r="C105" s="69" t="s">
        <v>503</v>
      </c>
      <c r="D105" s="74" t="s">
        <v>100</v>
      </c>
      <c r="E105" s="74" t="s">
        <v>219</v>
      </c>
      <c r="F105" s="69" t="s">
        <v>504</v>
      </c>
      <c r="G105" s="74" t="s">
        <v>235</v>
      </c>
      <c r="H105" s="74" t="s">
        <v>112</v>
      </c>
      <c r="I105" s="76">
        <v>23262.667098000002</v>
      </c>
      <c r="J105" s="78">
        <v>21470</v>
      </c>
      <c r="K105" s="69"/>
      <c r="L105" s="76">
        <v>4994.4946258420014</v>
      </c>
      <c r="M105" s="79">
        <v>1.9069068179513628E-3</v>
      </c>
      <c r="N105" s="79">
        <f t="shared" si="1"/>
        <v>5.7902893832300238E-3</v>
      </c>
      <c r="O105" s="79">
        <f>L105/'סכום נכסי הקרן'!$C$42</f>
        <v>1.4551630964507445E-3</v>
      </c>
    </row>
    <row r="106" spans="2:15">
      <c r="B106" s="73" t="s">
        <v>505</v>
      </c>
      <c r="C106" s="69" t="s">
        <v>506</v>
      </c>
      <c r="D106" s="74" t="s">
        <v>100</v>
      </c>
      <c r="E106" s="74" t="s">
        <v>219</v>
      </c>
      <c r="F106" s="69" t="s">
        <v>507</v>
      </c>
      <c r="G106" s="74" t="s">
        <v>235</v>
      </c>
      <c r="H106" s="74" t="s">
        <v>112</v>
      </c>
      <c r="I106" s="76">
        <v>333929.06692900008</v>
      </c>
      <c r="J106" s="78">
        <v>1625</v>
      </c>
      <c r="K106" s="69"/>
      <c r="L106" s="76">
        <v>5426.3473375939993</v>
      </c>
      <c r="M106" s="79">
        <v>1.7216985310028851E-3</v>
      </c>
      <c r="N106" s="79">
        <f t="shared" si="1"/>
        <v>6.2909510836228104E-3</v>
      </c>
      <c r="O106" s="79">
        <f>L106/'סכום נכסי הקרן'!$C$42</f>
        <v>1.5809848614782213E-3</v>
      </c>
    </row>
    <row r="107" spans="2:15">
      <c r="B107" s="73" t="s">
        <v>508</v>
      </c>
      <c r="C107" s="69" t="s">
        <v>509</v>
      </c>
      <c r="D107" s="74" t="s">
        <v>100</v>
      </c>
      <c r="E107" s="74" t="s">
        <v>219</v>
      </c>
      <c r="F107" s="69" t="s">
        <v>510</v>
      </c>
      <c r="G107" s="74" t="s">
        <v>351</v>
      </c>
      <c r="H107" s="74" t="s">
        <v>112</v>
      </c>
      <c r="I107" s="76">
        <v>34205.049027000001</v>
      </c>
      <c r="J107" s="78">
        <v>7180</v>
      </c>
      <c r="K107" s="69"/>
      <c r="L107" s="76">
        <v>2455.9225201639997</v>
      </c>
      <c r="M107" s="79">
        <v>7.0608971578964622E-4</v>
      </c>
      <c r="N107" s="79">
        <f t="shared" si="1"/>
        <v>2.847235438188855E-3</v>
      </c>
      <c r="O107" s="79">
        <f>L107/'סכום נכסי הקרן'!$C$42</f>
        <v>7.1554142847485302E-4</v>
      </c>
    </row>
    <row r="108" spans="2:15">
      <c r="B108" s="73" t="s">
        <v>511</v>
      </c>
      <c r="C108" s="69" t="s">
        <v>512</v>
      </c>
      <c r="D108" s="74" t="s">
        <v>100</v>
      </c>
      <c r="E108" s="74" t="s">
        <v>219</v>
      </c>
      <c r="F108" s="69" t="s">
        <v>513</v>
      </c>
      <c r="G108" s="74" t="s">
        <v>351</v>
      </c>
      <c r="H108" s="74" t="s">
        <v>112</v>
      </c>
      <c r="I108" s="76">
        <v>8546.8495849999999</v>
      </c>
      <c r="J108" s="78">
        <v>21910</v>
      </c>
      <c r="K108" s="69"/>
      <c r="L108" s="76">
        <v>1872.6147441570001</v>
      </c>
      <c r="M108" s="79">
        <v>6.2043469122141691E-4</v>
      </c>
      <c r="N108" s="79">
        <f t="shared" si="1"/>
        <v>2.170986673180034E-3</v>
      </c>
      <c r="O108" s="79">
        <f>L108/'סכום נכסי הקרן'!$C$42</f>
        <v>5.4559271231720058E-4</v>
      </c>
    </row>
    <row r="109" spans="2:15">
      <c r="B109" s="73" t="s">
        <v>514</v>
      </c>
      <c r="C109" s="69" t="s">
        <v>515</v>
      </c>
      <c r="D109" s="74" t="s">
        <v>100</v>
      </c>
      <c r="E109" s="74" t="s">
        <v>219</v>
      </c>
      <c r="F109" s="69" t="s">
        <v>516</v>
      </c>
      <c r="G109" s="74" t="s">
        <v>107</v>
      </c>
      <c r="H109" s="74" t="s">
        <v>112</v>
      </c>
      <c r="I109" s="76">
        <v>850178.34987500007</v>
      </c>
      <c r="J109" s="78">
        <v>282</v>
      </c>
      <c r="K109" s="69"/>
      <c r="L109" s="76">
        <v>2397.5029466260007</v>
      </c>
      <c r="M109" s="79">
        <v>7.5647315344013648E-4</v>
      </c>
      <c r="N109" s="79">
        <f t="shared" si="1"/>
        <v>2.7795076175041195E-3</v>
      </c>
      <c r="O109" s="79">
        <f>L109/'סכום נכסי הקרן'!$C$42</f>
        <v>6.9852068585896619E-4</v>
      </c>
    </row>
    <row r="110" spans="2:15">
      <c r="B110" s="73" t="s">
        <v>517</v>
      </c>
      <c r="C110" s="69" t="s">
        <v>518</v>
      </c>
      <c r="D110" s="74" t="s">
        <v>100</v>
      </c>
      <c r="E110" s="74" t="s">
        <v>219</v>
      </c>
      <c r="F110" s="69" t="s">
        <v>519</v>
      </c>
      <c r="G110" s="74" t="s">
        <v>221</v>
      </c>
      <c r="H110" s="74" t="s">
        <v>112</v>
      </c>
      <c r="I110" s="76">
        <v>813478.31466000015</v>
      </c>
      <c r="J110" s="78">
        <v>315</v>
      </c>
      <c r="K110" s="69"/>
      <c r="L110" s="76">
        <v>2562.4566911780007</v>
      </c>
      <c r="M110" s="79">
        <v>8.8732462917568008E-4</v>
      </c>
      <c r="N110" s="79">
        <f t="shared" si="1"/>
        <v>2.970744166415705E-3</v>
      </c>
      <c r="O110" s="79">
        <f>L110/'סכום נכסי הקרן'!$C$42</f>
        <v>7.4658052367548335E-4</v>
      </c>
    </row>
    <row r="111" spans="2:15">
      <c r="B111" s="73" t="s">
        <v>520</v>
      </c>
      <c r="C111" s="69" t="s">
        <v>521</v>
      </c>
      <c r="D111" s="74" t="s">
        <v>100</v>
      </c>
      <c r="E111" s="74" t="s">
        <v>219</v>
      </c>
      <c r="F111" s="69" t="s">
        <v>522</v>
      </c>
      <c r="G111" s="74" t="s">
        <v>351</v>
      </c>
      <c r="H111" s="74" t="s">
        <v>112</v>
      </c>
      <c r="I111" s="76">
        <v>613886.54294300009</v>
      </c>
      <c r="J111" s="78">
        <v>1935</v>
      </c>
      <c r="K111" s="69"/>
      <c r="L111" s="76">
        <v>11878.704606033001</v>
      </c>
      <c r="M111" s="79">
        <v>2.3107491142069108E-3</v>
      </c>
      <c r="N111" s="79">
        <f t="shared" si="1"/>
        <v>1.3771390765135309E-2</v>
      </c>
      <c r="O111" s="79">
        <f>L111/'סכום נכסי הקרן'!$C$42</f>
        <v>3.4609012265028956E-3</v>
      </c>
    </row>
    <row r="112" spans="2:15">
      <c r="B112" s="73" t="s">
        <v>523</v>
      </c>
      <c r="C112" s="69" t="s">
        <v>524</v>
      </c>
      <c r="D112" s="74" t="s">
        <v>100</v>
      </c>
      <c r="E112" s="74" t="s">
        <v>219</v>
      </c>
      <c r="F112" s="69" t="s">
        <v>525</v>
      </c>
      <c r="G112" s="74" t="s">
        <v>108</v>
      </c>
      <c r="H112" s="74" t="s">
        <v>112</v>
      </c>
      <c r="I112" s="76">
        <v>8777.3943700000018</v>
      </c>
      <c r="J112" s="78">
        <v>28130</v>
      </c>
      <c r="K112" s="69"/>
      <c r="L112" s="76">
        <v>2469.0810361890008</v>
      </c>
      <c r="M112" s="79">
        <v>1.0222913286406562E-3</v>
      </c>
      <c r="N112" s="79">
        <f t="shared" si="1"/>
        <v>2.8624905583454377E-3</v>
      </c>
      <c r="O112" s="79">
        <f>L112/'סכום נכסי הקרן'!$C$42</f>
        <v>7.1937520713677503E-4</v>
      </c>
    </row>
    <row r="113" spans="2:15">
      <c r="B113" s="73" t="s">
        <v>526</v>
      </c>
      <c r="C113" s="69" t="s">
        <v>527</v>
      </c>
      <c r="D113" s="74" t="s">
        <v>100</v>
      </c>
      <c r="E113" s="74" t="s">
        <v>219</v>
      </c>
      <c r="F113" s="69" t="s">
        <v>528</v>
      </c>
      <c r="G113" s="74" t="s">
        <v>323</v>
      </c>
      <c r="H113" s="74" t="s">
        <v>112</v>
      </c>
      <c r="I113" s="76">
        <v>115381.87324000002</v>
      </c>
      <c r="J113" s="78">
        <v>1105</v>
      </c>
      <c r="K113" s="69"/>
      <c r="L113" s="76">
        <v>1274.9696992970003</v>
      </c>
      <c r="M113" s="79">
        <v>1.1528413995750965E-3</v>
      </c>
      <c r="N113" s="79">
        <f t="shared" si="1"/>
        <v>1.4781162193231554E-3</v>
      </c>
      <c r="O113" s="79">
        <f>L113/'סכום נכסי הקרן'!$C$42</f>
        <v>3.7146678382842831E-4</v>
      </c>
    </row>
    <row r="114" spans="2:15">
      <c r="B114" s="75"/>
      <c r="C114" s="69"/>
      <c r="D114" s="69"/>
      <c r="E114" s="69"/>
      <c r="F114" s="69"/>
      <c r="G114" s="69"/>
      <c r="H114" s="69"/>
      <c r="I114" s="76"/>
      <c r="J114" s="78"/>
      <c r="K114" s="69"/>
      <c r="L114" s="69"/>
      <c r="M114" s="69"/>
      <c r="N114" s="79"/>
      <c r="O114" s="69"/>
    </row>
    <row r="115" spans="2:15">
      <c r="B115" s="71" t="s">
        <v>25</v>
      </c>
      <c r="C115" s="72"/>
      <c r="D115" s="72"/>
      <c r="E115" s="72"/>
      <c r="F115" s="72"/>
      <c r="G115" s="72"/>
      <c r="H115" s="72"/>
      <c r="I115" s="80"/>
      <c r="J115" s="82"/>
      <c r="K115" s="80">
        <v>10.558008970000001</v>
      </c>
      <c r="L115" s="80">
        <f>SUM(L116:L185)</f>
        <v>44059.035713078003</v>
      </c>
      <c r="M115" s="72"/>
      <c r="N115" s="83">
        <f t="shared" si="1"/>
        <v>5.1079155317296857E-2</v>
      </c>
      <c r="O115" s="83">
        <f>L115/'סכום נכסי הקרן'!$C$42</f>
        <v>1.2836750790189901E-2</v>
      </c>
    </row>
    <row r="116" spans="2:15">
      <c r="B116" s="73" t="s">
        <v>529</v>
      </c>
      <c r="C116" s="69" t="s">
        <v>530</v>
      </c>
      <c r="D116" s="74" t="s">
        <v>100</v>
      </c>
      <c r="E116" s="74" t="s">
        <v>219</v>
      </c>
      <c r="F116" s="69" t="s">
        <v>531</v>
      </c>
      <c r="G116" s="74" t="s">
        <v>532</v>
      </c>
      <c r="H116" s="74" t="s">
        <v>112</v>
      </c>
      <c r="I116" s="76">
        <v>515025.10355500004</v>
      </c>
      <c r="J116" s="78">
        <v>147.80000000000001</v>
      </c>
      <c r="K116" s="69"/>
      <c r="L116" s="76">
        <v>761.20710309700019</v>
      </c>
      <c r="M116" s="79">
        <v>1.7349494034586408E-3</v>
      </c>
      <c r="N116" s="79">
        <f t="shared" si="1"/>
        <v>8.8249357296260611E-4</v>
      </c>
      <c r="O116" s="79">
        <f>L116/'סכום נכסי הקרן'!$C$42</f>
        <v>2.2178029373616409E-4</v>
      </c>
    </row>
    <row r="117" spans="2:15">
      <c r="B117" s="73" t="s">
        <v>533</v>
      </c>
      <c r="C117" s="69" t="s">
        <v>534</v>
      </c>
      <c r="D117" s="74" t="s">
        <v>100</v>
      </c>
      <c r="E117" s="74" t="s">
        <v>219</v>
      </c>
      <c r="F117" s="69" t="s">
        <v>535</v>
      </c>
      <c r="G117" s="74" t="s">
        <v>347</v>
      </c>
      <c r="H117" s="74" t="s">
        <v>112</v>
      </c>
      <c r="I117" s="76">
        <v>208636.70619700002</v>
      </c>
      <c r="J117" s="78">
        <v>427.1</v>
      </c>
      <c r="K117" s="69"/>
      <c r="L117" s="76">
        <v>891.08737210400022</v>
      </c>
      <c r="M117" s="79">
        <v>1.2655728759199457E-3</v>
      </c>
      <c r="N117" s="79">
        <f t="shared" si="1"/>
        <v>1.033068235478237E-3</v>
      </c>
      <c r="O117" s="79">
        <f>L117/'סכום נכסי הקרן'!$C$42</f>
        <v>2.5962135445894334E-4</v>
      </c>
    </row>
    <row r="118" spans="2:15">
      <c r="B118" s="73" t="s">
        <v>536</v>
      </c>
      <c r="C118" s="69" t="s">
        <v>537</v>
      </c>
      <c r="D118" s="74" t="s">
        <v>100</v>
      </c>
      <c r="E118" s="74" t="s">
        <v>219</v>
      </c>
      <c r="F118" s="69" t="s">
        <v>538</v>
      </c>
      <c r="G118" s="74" t="s">
        <v>539</v>
      </c>
      <c r="H118" s="74" t="s">
        <v>112</v>
      </c>
      <c r="I118" s="76">
        <v>7110.3094490000012</v>
      </c>
      <c r="J118" s="78">
        <v>1975</v>
      </c>
      <c r="K118" s="69"/>
      <c r="L118" s="76">
        <v>140.42861161900004</v>
      </c>
      <c r="M118" s="79">
        <v>1.5910306138112455E-3</v>
      </c>
      <c r="N118" s="79">
        <f t="shared" si="1"/>
        <v>1.6280371886918336E-4</v>
      </c>
      <c r="O118" s="79">
        <f>L118/'סכום נכסי הקרן'!$C$42</f>
        <v>4.0914356430873757E-5</v>
      </c>
    </row>
    <row r="119" spans="2:15">
      <c r="B119" s="73" t="s">
        <v>540</v>
      </c>
      <c r="C119" s="69" t="s">
        <v>541</v>
      </c>
      <c r="D119" s="74" t="s">
        <v>100</v>
      </c>
      <c r="E119" s="74" t="s">
        <v>219</v>
      </c>
      <c r="F119" s="69" t="s">
        <v>542</v>
      </c>
      <c r="G119" s="74" t="s">
        <v>109</v>
      </c>
      <c r="H119" s="74" t="s">
        <v>112</v>
      </c>
      <c r="I119" s="76">
        <v>92939.356224000003</v>
      </c>
      <c r="J119" s="78">
        <v>461.8</v>
      </c>
      <c r="K119" s="69"/>
      <c r="L119" s="76">
        <v>429.19394700100003</v>
      </c>
      <c r="M119" s="79">
        <v>1.6894526439817086E-3</v>
      </c>
      <c r="N119" s="79">
        <f t="shared" si="1"/>
        <v>4.9757930298053286E-4</v>
      </c>
      <c r="O119" s="79">
        <f>L119/'סכום נכסי הקרן'!$C$42</f>
        <v>1.2504712482108279E-4</v>
      </c>
    </row>
    <row r="120" spans="2:15">
      <c r="B120" s="73" t="s">
        <v>543</v>
      </c>
      <c r="C120" s="69" t="s">
        <v>544</v>
      </c>
      <c r="D120" s="74" t="s">
        <v>100</v>
      </c>
      <c r="E120" s="74" t="s">
        <v>219</v>
      </c>
      <c r="F120" s="69" t="s">
        <v>545</v>
      </c>
      <c r="G120" s="74" t="s">
        <v>109</v>
      </c>
      <c r="H120" s="74" t="s">
        <v>112</v>
      </c>
      <c r="I120" s="76">
        <v>40868.300032000006</v>
      </c>
      <c r="J120" s="78">
        <v>2608</v>
      </c>
      <c r="K120" s="69"/>
      <c r="L120" s="76">
        <v>1065.8452648350003</v>
      </c>
      <c r="M120" s="79">
        <v>2.4186219999362034E-3</v>
      </c>
      <c r="N120" s="79">
        <f t="shared" si="1"/>
        <v>1.235671070543931E-3</v>
      </c>
      <c r="O120" s="79">
        <f>L120/'סכום נכסי הקרן'!$C$42</f>
        <v>3.1053766438945556E-4</v>
      </c>
    </row>
    <row r="121" spans="2:15">
      <c r="B121" s="73" t="s">
        <v>546</v>
      </c>
      <c r="C121" s="69" t="s">
        <v>547</v>
      </c>
      <c r="D121" s="74" t="s">
        <v>100</v>
      </c>
      <c r="E121" s="74" t="s">
        <v>219</v>
      </c>
      <c r="F121" s="69" t="s">
        <v>548</v>
      </c>
      <c r="G121" s="74" t="s">
        <v>239</v>
      </c>
      <c r="H121" s="74" t="s">
        <v>112</v>
      </c>
      <c r="I121" s="76">
        <v>13413.669570000002</v>
      </c>
      <c r="J121" s="78">
        <v>9912</v>
      </c>
      <c r="K121" s="69"/>
      <c r="L121" s="76">
        <v>1329.5629277780004</v>
      </c>
      <c r="M121" s="79">
        <v>3.3534173925000004E-3</v>
      </c>
      <c r="N121" s="79">
        <f t="shared" si="1"/>
        <v>1.5414080265931441E-3</v>
      </c>
      <c r="O121" s="79">
        <f>L121/'סכום נכסי הקרן'!$C$42</f>
        <v>3.8737270772123104E-4</v>
      </c>
    </row>
    <row r="122" spans="2:15">
      <c r="B122" s="73" t="s">
        <v>549</v>
      </c>
      <c r="C122" s="69" t="s">
        <v>550</v>
      </c>
      <c r="D122" s="74" t="s">
        <v>100</v>
      </c>
      <c r="E122" s="74" t="s">
        <v>219</v>
      </c>
      <c r="F122" s="69" t="s">
        <v>551</v>
      </c>
      <c r="G122" s="74" t="s">
        <v>108</v>
      </c>
      <c r="H122" s="74" t="s">
        <v>112</v>
      </c>
      <c r="I122" s="76">
        <v>51099.693600000006</v>
      </c>
      <c r="J122" s="78">
        <v>625.9</v>
      </c>
      <c r="K122" s="69"/>
      <c r="L122" s="76">
        <v>319.83298224200007</v>
      </c>
      <c r="M122" s="79">
        <v>8.9917688396987116E-4</v>
      </c>
      <c r="N122" s="79">
        <f t="shared" si="1"/>
        <v>3.7079337555007206E-4</v>
      </c>
      <c r="O122" s="79">
        <f>L122/'סכום נכסי הקרן'!$C$42</f>
        <v>9.318443359179377E-5</v>
      </c>
    </row>
    <row r="123" spans="2:15">
      <c r="B123" s="73" t="s">
        <v>552</v>
      </c>
      <c r="C123" s="69" t="s">
        <v>553</v>
      </c>
      <c r="D123" s="74" t="s">
        <v>100</v>
      </c>
      <c r="E123" s="74" t="s">
        <v>219</v>
      </c>
      <c r="F123" s="69" t="s">
        <v>554</v>
      </c>
      <c r="G123" s="74" t="s">
        <v>108</v>
      </c>
      <c r="H123" s="74" t="s">
        <v>112</v>
      </c>
      <c r="I123" s="76">
        <v>2613.2689910000004</v>
      </c>
      <c r="J123" s="78">
        <v>6915</v>
      </c>
      <c r="K123" s="69"/>
      <c r="L123" s="76">
        <v>180.70755589000001</v>
      </c>
      <c r="M123" s="79">
        <v>2.3357561659000941E-4</v>
      </c>
      <c r="N123" s="79">
        <f t="shared" si="1"/>
        <v>2.0950048417819921E-4</v>
      </c>
      <c r="O123" s="79">
        <f>L123/'סכום נכסי הקרן'!$C$42</f>
        <v>5.2649764646930067E-5</v>
      </c>
    </row>
    <row r="124" spans="2:15">
      <c r="B124" s="73" t="s">
        <v>555</v>
      </c>
      <c r="C124" s="69" t="s">
        <v>556</v>
      </c>
      <c r="D124" s="74" t="s">
        <v>100</v>
      </c>
      <c r="E124" s="74" t="s">
        <v>219</v>
      </c>
      <c r="F124" s="69" t="s">
        <v>557</v>
      </c>
      <c r="G124" s="74" t="s">
        <v>215</v>
      </c>
      <c r="H124" s="74" t="s">
        <v>112</v>
      </c>
      <c r="I124" s="76">
        <v>4125.6402200000002</v>
      </c>
      <c r="J124" s="78">
        <v>6622</v>
      </c>
      <c r="K124" s="69"/>
      <c r="L124" s="76">
        <v>273.19989540099999</v>
      </c>
      <c r="M124" s="79">
        <v>3.2099692163094039E-4</v>
      </c>
      <c r="N124" s="79">
        <f t="shared" si="1"/>
        <v>3.1673003423710283E-4</v>
      </c>
      <c r="O124" s="79">
        <f>L124/'סכום נכסי הקרן'!$C$42</f>
        <v>7.9597724199116003E-5</v>
      </c>
    </row>
    <row r="125" spans="2:15">
      <c r="B125" s="73" t="s">
        <v>558</v>
      </c>
      <c r="C125" s="69" t="s">
        <v>559</v>
      </c>
      <c r="D125" s="74" t="s">
        <v>100</v>
      </c>
      <c r="E125" s="74" t="s">
        <v>219</v>
      </c>
      <c r="F125" s="69" t="s">
        <v>560</v>
      </c>
      <c r="G125" s="74" t="s">
        <v>561</v>
      </c>
      <c r="H125" s="74" t="s">
        <v>112</v>
      </c>
      <c r="I125" s="76">
        <v>46565.596495000005</v>
      </c>
      <c r="J125" s="78">
        <v>343.1</v>
      </c>
      <c r="K125" s="69"/>
      <c r="L125" s="76">
        <v>159.76656163900003</v>
      </c>
      <c r="M125" s="79">
        <v>2.3974046731725183E-3</v>
      </c>
      <c r="N125" s="79">
        <f t="shared" si="1"/>
        <v>1.8522286937039384E-4</v>
      </c>
      <c r="O125" s="79">
        <f>L125/'סכום נכסי הקרן'!$C$42</f>
        <v>4.6548534328376035E-5</v>
      </c>
    </row>
    <row r="126" spans="2:15">
      <c r="B126" s="73" t="s">
        <v>562</v>
      </c>
      <c r="C126" s="69" t="s">
        <v>563</v>
      </c>
      <c r="D126" s="74" t="s">
        <v>100</v>
      </c>
      <c r="E126" s="74" t="s">
        <v>219</v>
      </c>
      <c r="F126" s="69" t="s">
        <v>564</v>
      </c>
      <c r="G126" s="74" t="s">
        <v>221</v>
      </c>
      <c r="H126" s="74" t="s">
        <v>112</v>
      </c>
      <c r="I126" s="76">
        <v>26607.759498000007</v>
      </c>
      <c r="J126" s="78">
        <v>4378</v>
      </c>
      <c r="K126" s="69"/>
      <c r="L126" s="76">
        <v>1164.887710835</v>
      </c>
      <c r="M126" s="79">
        <v>1.6589743980177925E-3</v>
      </c>
      <c r="N126" s="79">
        <f t="shared" si="1"/>
        <v>1.3504943843173939E-3</v>
      </c>
      <c r="O126" s="79">
        <f>L126/'סכום נכסי הקרן'!$C$42</f>
        <v>3.3939401987649712E-4</v>
      </c>
    </row>
    <row r="127" spans="2:15">
      <c r="B127" s="73" t="s">
        <v>565</v>
      </c>
      <c r="C127" s="69" t="s">
        <v>566</v>
      </c>
      <c r="D127" s="74" t="s">
        <v>100</v>
      </c>
      <c r="E127" s="74" t="s">
        <v>219</v>
      </c>
      <c r="F127" s="69" t="s">
        <v>567</v>
      </c>
      <c r="G127" s="74" t="s">
        <v>134</v>
      </c>
      <c r="H127" s="74" t="s">
        <v>112</v>
      </c>
      <c r="I127" s="76">
        <v>2719.568276</v>
      </c>
      <c r="J127" s="78">
        <v>8800</v>
      </c>
      <c r="K127" s="69"/>
      <c r="L127" s="76">
        <v>239.32200832900003</v>
      </c>
      <c r="M127" s="79">
        <v>2.5183867024371388E-4</v>
      </c>
      <c r="N127" s="79">
        <f t="shared" si="1"/>
        <v>2.7745423467486049E-4</v>
      </c>
      <c r="O127" s="79">
        <f>L127/'סכום נכסי הקרן'!$C$42</f>
        <v>6.9727285897345042E-5</v>
      </c>
    </row>
    <row r="128" spans="2:15">
      <c r="B128" s="73" t="s">
        <v>568</v>
      </c>
      <c r="C128" s="69" t="s">
        <v>569</v>
      </c>
      <c r="D128" s="74" t="s">
        <v>100</v>
      </c>
      <c r="E128" s="74" t="s">
        <v>219</v>
      </c>
      <c r="F128" s="69" t="s">
        <v>570</v>
      </c>
      <c r="G128" s="74" t="s">
        <v>539</v>
      </c>
      <c r="H128" s="74" t="s">
        <v>112</v>
      </c>
      <c r="I128" s="76">
        <v>27948.544770000004</v>
      </c>
      <c r="J128" s="78">
        <v>474.8</v>
      </c>
      <c r="K128" s="69"/>
      <c r="L128" s="76">
        <v>132.69969055600001</v>
      </c>
      <c r="M128" s="79">
        <v>5.3829118011453861E-4</v>
      </c>
      <c r="N128" s="79">
        <f t="shared" si="1"/>
        <v>1.5384331487888628E-4</v>
      </c>
      <c r="O128" s="79">
        <f>L128/'סכום נכסי הקרן'!$C$42</f>
        <v>3.8662508836911744E-5</v>
      </c>
    </row>
    <row r="129" spans="2:15">
      <c r="B129" s="73" t="s">
        <v>571</v>
      </c>
      <c r="C129" s="69" t="s">
        <v>572</v>
      </c>
      <c r="D129" s="74" t="s">
        <v>100</v>
      </c>
      <c r="E129" s="74" t="s">
        <v>219</v>
      </c>
      <c r="F129" s="69" t="s">
        <v>573</v>
      </c>
      <c r="G129" s="74" t="s">
        <v>239</v>
      </c>
      <c r="H129" s="74" t="s">
        <v>112</v>
      </c>
      <c r="I129" s="76">
        <v>29298.413865000006</v>
      </c>
      <c r="J129" s="78">
        <v>2461</v>
      </c>
      <c r="K129" s="69"/>
      <c r="L129" s="76">
        <v>721.0339652130001</v>
      </c>
      <c r="M129" s="79">
        <v>1.0466046437682896E-3</v>
      </c>
      <c r="N129" s="79">
        <f t="shared" si="1"/>
        <v>8.359194726367807E-4</v>
      </c>
      <c r="O129" s="79">
        <f>L129/'סכום נכסי הקרן'!$C$42</f>
        <v>2.1007571257294599E-4</v>
      </c>
    </row>
    <row r="130" spans="2:15">
      <c r="B130" s="73" t="s">
        <v>574</v>
      </c>
      <c r="C130" s="69" t="s">
        <v>575</v>
      </c>
      <c r="D130" s="74" t="s">
        <v>100</v>
      </c>
      <c r="E130" s="74" t="s">
        <v>219</v>
      </c>
      <c r="F130" s="69" t="s">
        <v>576</v>
      </c>
      <c r="G130" s="74" t="s">
        <v>109</v>
      </c>
      <c r="H130" s="74" t="s">
        <v>112</v>
      </c>
      <c r="I130" s="76">
        <v>15640.679383000002</v>
      </c>
      <c r="J130" s="78">
        <v>1686</v>
      </c>
      <c r="K130" s="69"/>
      <c r="L130" s="76">
        <v>263.70185440100011</v>
      </c>
      <c r="M130" s="79">
        <v>2.3958122565901508E-3</v>
      </c>
      <c r="N130" s="79">
        <f t="shared" si="1"/>
        <v>3.0571862866280792E-4</v>
      </c>
      <c r="O130" s="79">
        <f>L130/'סכום נכסי הקרן'!$C$42</f>
        <v>7.6830437458979422E-5</v>
      </c>
    </row>
    <row r="131" spans="2:15">
      <c r="B131" s="73" t="s">
        <v>577</v>
      </c>
      <c r="C131" s="69" t="s">
        <v>578</v>
      </c>
      <c r="D131" s="74" t="s">
        <v>100</v>
      </c>
      <c r="E131" s="74" t="s">
        <v>219</v>
      </c>
      <c r="F131" s="69" t="s">
        <v>579</v>
      </c>
      <c r="G131" s="74" t="s">
        <v>239</v>
      </c>
      <c r="H131" s="74" t="s">
        <v>112</v>
      </c>
      <c r="I131" s="76">
        <v>6818.7869750000009</v>
      </c>
      <c r="J131" s="78">
        <v>7850</v>
      </c>
      <c r="K131" s="69"/>
      <c r="L131" s="76">
        <v>535.27477750300011</v>
      </c>
      <c r="M131" s="79">
        <v>1.3473163628869632E-3</v>
      </c>
      <c r="N131" s="79">
        <f t="shared" si="1"/>
        <v>6.2056245796118369E-4</v>
      </c>
      <c r="O131" s="79">
        <f>L131/'סכום נכסי הקרן'!$C$42</f>
        <v>1.5595413771256895E-4</v>
      </c>
    </row>
    <row r="132" spans="2:15">
      <c r="B132" s="73" t="s">
        <v>580</v>
      </c>
      <c r="C132" s="69" t="s">
        <v>581</v>
      </c>
      <c r="D132" s="74" t="s">
        <v>100</v>
      </c>
      <c r="E132" s="74" t="s">
        <v>219</v>
      </c>
      <c r="F132" s="69" t="s">
        <v>582</v>
      </c>
      <c r="G132" s="74" t="s">
        <v>583</v>
      </c>
      <c r="H132" s="74" t="s">
        <v>112</v>
      </c>
      <c r="I132" s="76">
        <v>21000.653994000004</v>
      </c>
      <c r="J132" s="78">
        <v>206</v>
      </c>
      <c r="K132" s="69"/>
      <c r="L132" s="76">
        <v>43.261347228000005</v>
      </c>
      <c r="M132" s="79">
        <v>7.1389448295048718E-4</v>
      </c>
      <c r="N132" s="79">
        <f t="shared" si="1"/>
        <v>5.0154367623588344E-5</v>
      </c>
      <c r="O132" s="79">
        <f>L132/'סכום נכסי הקרן'!$C$42</f>
        <v>1.2604341521003128E-5</v>
      </c>
    </row>
    <row r="133" spans="2:15">
      <c r="B133" s="73" t="s">
        <v>584</v>
      </c>
      <c r="C133" s="69" t="s">
        <v>585</v>
      </c>
      <c r="D133" s="74" t="s">
        <v>100</v>
      </c>
      <c r="E133" s="74" t="s">
        <v>219</v>
      </c>
      <c r="F133" s="69" t="s">
        <v>586</v>
      </c>
      <c r="G133" s="74" t="s">
        <v>215</v>
      </c>
      <c r="H133" s="74" t="s">
        <v>112</v>
      </c>
      <c r="I133" s="76">
        <v>42583.078000000009</v>
      </c>
      <c r="J133" s="78">
        <v>956.7</v>
      </c>
      <c r="K133" s="69"/>
      <c r="L133" s="76">
        <v>407.39230722600007</v>
      </c>
      <c r="M133" s="79">
        <v>9.3390877664731883E-4</v>
      </c>
      <c r="N133" s="79">
        <f t="shared" si="1"/>
        <v>4.7230391221866853E-4</v>
      </c>
      <c r="O133" s="79">
        <f>L133/'סכום נכסי הקרן'!$C$42</f>
        <v>1.1869514248466286E-4</v>
      </c>
    </row>
    <row r="134" spans="2:15">
      <c r="B134" s="73" t="s">
        <v>587</v>
      </c>
      <c r="C134" s="69" t="s">
        <v>588</v>
      </c>
      <c r="D134" s="74" t="s">
        <v>100</v>
      </c>
      <c r="E134" s="74" t="s">
        <v>219</v>
      </c>
      <c r="F134" s="69" t="s">
        <v>589</v>
      </c>
      <c r="G134" s="74" t="s">
        <v>431</v>
      </c>
      <c r="H134" s="74" t="s">
        <v>112</v>
      </c>
      <c r="I134" s="76">
        <v>43147.665739999997</v>
      </c>
      <c r="J134" s="78">
        <v>116.9</v>
      </c>
      <c r="K134" s="69"/>
      <c r="L134" s="76">
        <v>50.439621186000004</v>
      </c>
      <c r="M134" s="79">
        <v>4.3890811798122262E-4</v>
      </c>
      <c r="N134" s="79">
        <f t="shared" si="1"/>
        <v>5.8476387487993908E-5</v>
      </c>
      <c r="O134" s="79">
        <f>L134/'סכום נכסי הקרן'!$C$42</f>
        <v>1.469575619704436E-5</v>
      </c>
    </row>
    <row r="135" spans="2:15">
      <c r="B135" s="73" t="s">
        <v>590</v>
      </c>
      <c r="C135" s="69" t="s">
        <v>591</v>
      </c>
      <c r="D135" s="74" t="s">
        <v>100</v>
      </c>
      <c r="E135" s="74" t="s">
        <v>219</v>
      </c>
      <c r="F135" s="69" t="s">
        <v>592</v>
      </c>
      <c r="G135" s="74" t="s">
        <v>583</v>
      </c>
      <c r="H135" s="74" t="s">
        <v>112</v>
      </c>
      <c r="I135" s="76">
        <v>46853.266479000005</v>
      </c>
      <c r="J135" s="78">
        <v>5770</v>
      </c>
      <c r="K135" s="69"/>
      <c r="L135" s="76">
        <v>2703.4334758250006</v>
      </c>
      <c r="M135" s="79">
        <v>1.894536484287887E-3</v>
      </c>
      <c r="N135" s="79">
        <f t="shared" si="1"/>
        <v>3.1341834011282283E-3</v>
      </c>
      <c r="O135" s="79">
        <f>L135/'סכום נכסי הקרן'!$C$42</f>
        <v>7.8765459219347963E-4</v>
      </c>
    </row>
    <row r="136" spans="2:15">
      <c r="B136" s="73" t="s">
        <v>593</v>
      </c>
      <c r="C136" s="69" t="s">
        <v>594</v>
      </c>
      <c r="D136" s="74" t="s">
        <v>100</v>
      </c>
      <c r="E136" s="74" t="s">
        <v>219</v>
      </c>
      <c r="F136" s="69" t="s">
        <v>595</v>
      </c>
      <c r="G136" s="74" t="s">
        <v>330</v>
      </c>
      <c r="H136" s="74" t="s">
        <v>112</v>
      </c>
      <c r="I136" s="76">
        <v>14204.224413000004</v>
      </c>
      <c r="J136" s="78">
        <v>9957</v>
      </c>
      <c r="K136" s="69"/>
      <c r="L136" s="76">
        <v>1414.3146248090002</v>
      </c>
      <c r="M136" s="79">
        <v>1.6050096224479043E-3</v>
      </c>
      <c r="N136" s="79">
        <f t="shared" si="1"/>
        <v>1.6396635836199163E-3</v>
      </c>
      <c r="O136" s="79">
        <f>L136/'סכום נכסי הקרן'!$C$42</f>
        <v>4.1206540460451052E-4</v>
      </c>
    </row>
    <row r="137" spans="2:15">
      <c r="B137" s="73" t="s">
        <v>596</v>
      </c>
      <c r="C137" s="69" t="s">
        <v>597</v>
      </c>
      <c r="D137" s="74" t="s">
        <v>100</v>
      </c>
      <c r="E137" s="74" t="s">
        <v>219</v>
      </c>
      <c r="F137" s="69" t="s">
        <v>598</v>
      </c>
      <c r="G137" s="74" t="s">
        <v>108</v>
      </c>
      <c r="H137" s="74" t="s">
        <v>112</v>
      </c>
      <c r="I137" s="76">
        <v>176293.94292000003</v>
      </c>
      <c r="J137" s="78">
        <v>187.1</v>
      </c>
      <c r="K137" s="69"/>
      <c r="L137" s="76">
        <v>329.84596720300004</v>
      </c>
      <c r="M137" s="79">
        <v>1.177308269095037E-3</v>
      </c>
      <c r="N137" s="79">
        <f t="shared" si="1"/>
        <v>3.8240177336756811E-4</v>
      </c>
      <c r="O137" s="79">
        <f>L137/'סכום נכסי הקרן'!$C$42</f>
        <v>9.6101751016698802E-5</v>
      </c>
    </row>
    <row r="138" spans="2:15">
      <c r="B138" s="73" t="s">
        <v>599</v>
      </c>
      <c r="C138" s="69" t="s">
        <v>600</v>
      </c>
      <c r="D138" s="74" t="s">
        <v>100</v>
      </c>
      <c r="E138" s="74" t="s">
        <v>219</v>
      </c>
      <c r="F138" s="69" t="s">
        <v>601</v>
      </c>
      <c r="G138" s="74" t="s">
        <v>134</v>
      </c>
      <c r="H138" s="74" t="s">
        <v>112</v>
      </c>
      <c r="I138" s="76">
        <v>20583.066446000004</v>
      </c>
      <c r="J138" s="78">
        <v>326.2</v>
      </c>
      <c r="K138" s="69"/>
      <c r="L138" s="76">
        <v>67.141962707000019</v>
      </c>
      <c r="M138" s="79">
        <v>1.1608906080570051E-3</v>
      </c>
      <c r="N138" s="79">
        <f t="shared" si="1"/>
        <v>7.7839986416248675E-5</v>
      </c>
      <c r="O138" s="79">
        <f>L138/'סכום נכסי הקרן'!$C$42</f>
        <v>1.9562040541394576E-5</v>
      </c>
    </row>
    <row r="139" spans="2:15">
      <c r="B139" s="73" t="s">
        <v>602</v>
      </c>
      <c r="C139" s="69" t="s">
        <v>603</v>
      </c>
      <c r="D139" s="74" t="s">
        <v>100</v>
      </c>
      <c r="E139" s="74" t="s">
        <v>219</v>
      </c>
      <c r="F139" s="69" t="s">
        <v>604</v>
      </c>
      <c r="G139" s="74" t="s">
        <v>109</v>
      </c>
      <c r="H139" s="74" t="s">
        <v>112</v>
      </c>
      <c r="I139" s="76">
        <v>166074.00420000002</v>
      </c>
      <c r="J139" s="78">
        <v>369.5</v>
      </c>
      <c r="K139" s="69"/>
      <c r="L139" s="76">
        <v>613.6434455189999</v>
      </c>
      <c r="M139" s="79">
        <v>2.0828616326309213E-3</v>
      </c>
      <c r="N139" s="79">
        <f t="shared" si="1"/>
        <v>7.1141794993489289E-4</v>
      </c>
      <c r="O139" s="79">
        <f>L139/'סכום נכסי הקרן'!$C$42</f>
        <v>1.787871172546497E-4</v>
      </c>
    </row>
    <row r="140" spans="2:15">
      <c r="B140" s="73" t="s">
        <v>605</v>
      </c>
      <c r="C140" s="69" t="s">
        <v>606</v>
      </c>
      <c r="D140" s="74" t="s">
        <v>100</v>
      </c>
      <c r="E140" s="74" t="s">
        <v>219</v>
      </c>
      <c r="F140" s="69" t="s">
        <v>607</v>
      </c>
      <c r="G140" s="74" t="s">
        <v>134</v>
      </c>
      <c r="H140" s="74" t="s">
        <v>112</v>
      </c>
      <c r="I140" s="76">
        <v>171835.89919300002</v>
      </c>
      <c r="J140" s="78">
        <v>169.8</v>
      </c>
      <c r="K140" s="69"/>
      <c r="L140" s="76">
        <v>291.77735678700009</v>
      </c>
      <c r="M140" s="79">
        <v>1.5884620326698162E-3</v>
      </c>
      <c r="N140" s="79">
        <f t="shared" ref="N140:N200" si="2">IFERROR(L140/$L$11,0)</f>
        <v>3.3826752411128357E-4</v>
      </c>
      <c r="O140" s="79">
        <f>L140/'סכום נכסי הקרן'!$C$42</f>
        <v>8.5010331131311594E-5</v>
      </c>
    </row>
    <row r="141" spans="2:15">
      <c r="B141" s="73" t="s">
        <v>608</v>
      </c>
      <c r="C141" s="69" t="s">
        <v>609</v>
      </c>
      <c r="D141" s="74" t="s">
        <v>100</v>
      </c>
      <c r="E141" s="74" t="s">
        <v>219</v>
      </c>
      <c r="F141" s="69" t="s">
        <v>610</v>
      </c>
      <c r="G141" s="74" t="s">
        <v>227</v>
      </c>
      <c r="H141" s="74" t="s">
        <v>112</v>
      </c>
      <c r="I141" s="76">
        <v>57629.483702000005</v>
      </c>
      <c r="J141" s="78">
        <v>1067</v>
      </c>
      <c r="K141" s="69"/>
      <c r="L141" s="76">
        <v>614.90659162000009</v>
      </c>
      <c r="M141" s="79">
        <v>1.6835053876452677E-3</v>
      </c>
      <c r="N141" s="79">
        <f t="shared" si="2"/>
        <v>7.1288235865009039E-4</v>
      </c>
      <c r="O141" s="79">
        <f>L141/'סכום נכסי הקרן'!$C$42</f>
        <v>1.7915513919266335E-4</v>
      </c>
    </row>
    <row r="142" spans="2:15">
      <c r="B142" s="73" t="s">
        <v>611</v>
      </c>
      <c r="C142" s="69" t="s">
        <v>612</v>
      </c>
      <c r="D142" s="74" t="s">
        <v>100</v>
      </c>
      <c r="E142" s="74" t="s">
        <v>219</v>
      </c>
      <c r="F142" s="69" t="s">
        <v>613</v>
      </c>
      <c r="G142" s="74" t="s">
        <v>136</v>
      </c>
      <c r="H142" s="74" t="s">
        <v>112</v>
      </c>
      <c r="I142" s="76">
        <v>14297.055523000003</v>
      </c>
      <c r="J142" s="78">
        <v>2004</v>
      </c>
      <c r="K142" s="69"/>
      <c r="L142" s="76">
        <v>286.51299268300005</v>
      </c>
      <c r="M142" s="79">
        <v>1.2093222867326943E-3</v>
      </c>
      <c r="N142" s="79">
        <f t="shared" si="2"/>
        <v>3.3216436576106111E-4</v>
      </c>
      <c r="O142" s="79">
        <f>L142/'סכום נכסי הקרן'!$C$42</f>
        <v>8.3476540639119517E-5</v>
      </c>
    </row>
    <row r="143" spans="2:15">
      <c r="B143" s="73" t="s">
        <v>614</v>
      </c>
      <c r="C143" s="69" t="s">
        <v>615</v>
      </c>
      <c r="D143" s="74" t="s">
        <v>100</v>
      </c>
      <c r="E143" s="74" t="s">
        <v>219</v>
      </c>
      <c r="F143" s="69" t="s">
        <v>616</v>
      </c>
      <c r="G143" s="74" t="s">
        <v>110</v>
      </c>
      <c r="H143" s="74" t="s">
        <v>112</v>
      </c>
      <c r="I143" s="76">
        <v>67882.089179000017</v>
      </c>
      <c r="J143" s="78">
        <v>982</v>
      </c>
      <c r="K143" s="69"/>
      <c r="L143" s="76">
        <v>666.60211573800018</v>
      </c>
      <c r="M143" s="79">
        <v>9.9686369399646616E-4</v>
      </c>
      <c r="N143" s="79">
        <f t="shared" si="2"/>
        <v>7.728147575983632E-4</v>
      </c>
      <c r="O143" s="79">
        <f>L143/'סכום נכסי הקרן'!$C$42</f>
        <v>1.9421680700565277E-4</v>
      </c>
    </row>
    <row r="144" spans="2:15">
      <c r="B144" s="73" t="s">
        <v>617</v>
      </c>
      <c r="C144" s="69" t="s">
        <v>618</v>
      </c>
      <c r="D144" s="74" t="s">
        <v>100</v>
      </c>
      <c r="E144" s="74" t="s">
        <v>219</v>
      </c>
      <c r="F144" s="69" t="s">
        <v>619</v>
      </c>
      <c r="G144" s="74" t="s">
        <v>227</v>
      </c>
      <c r="H144" s="74" t="s">
        <v>112</v>
      </c>
      <c r="I144" s="76">
        <v>35979.48588800001</v>
      </c>
      <c r="J144" s="78">
        <v>619.70000000000005</v>
      </c>
      <c r="K144" s="69"/>
      <c r="L144" s="76">
        <v>222.96487398200003</v>
      </c>
      <c r="M144" s="79">
        <v>2.370226492145763E-3</v>
      </c>
      <c r="N144" s="79">
        <f t="shared" si="2"/>
        <v>2.5849084629529366E-4</v>
      </c>
      <c r="O144" s="79">
        <f>L144/'סכום נכסי הקרן'!$C$42</f>
        <v>6.4961578844165732E-5</v>
      </c>
    </row>
    <row r="145" spans="2:15">
      <c r="B145" s="73" t="s">
        <v>620</v>
      </c>
      <c r="C145" s="69" t="s">
        <v>621</v>
      </c>
      <c r="D145" s="74" t="s">
        <v>100</v>
      </c>
      <c r="E145" s="74" t="s">
        <v>219</v>
      </c>
      <c r="F145" s="69" t="s">
        <v>622</v>
      </c>
      <c r="G145" s="74" t="s">
        <v>134</v>
      </c>
      <c r="H145" s="74" t="s">
        <v>112</v>
      </c>
      <c r="I145" s="76">
        <v>43277.182171000008</v>
      </c>
      <c r="J145" s="78">
        <v>456.4</v>
      </c>
      <c r="K145" s="69"/>
      <c r="L145" s="76">
        <v>197.51705943000002</v>
      </c>
      <c r="M145" s="79">
        <v>1.8001862103995646E-3</v>
      </c>
      <c r="N145" s="79">
        <f t="shared" si="2"/>
        <v>2.2898831972044306E-4</v>
      </c>
      <c r="O145" s="79">
        <f>L145/'סכום נכסי הקרן'!$C$42</f>
        <v>5.7547271012139626E-5</v>
      </c>
    </row>
    <row r="146" spans="2:15">
      <c r="B146" s="73" t="s">
        <v>623</v>
      </c>
      <c r="C146" s="69" t="s">
        <v>624</v>
      </c>
      <c r="D146" s="74" t="s">
        <v>100</v>
      </c>
      <c r="E146" s="74" t="s">
        <v>219</v>
      </c>
      <c r="F146" s="69" t="s">
        <v>625</v>
      </c>
      <c r="G146" s="74" t="s">
        <v>431</v>
      </c>
      <c r="H146" s="74" t="s">
        <v>112</v>
      </c>
      <c r="I146" s="76">
        <v>179153.268858</v>
      </c>
      <c r="J146" s="78">
        <v>36.200000000000003</v>
      </c>
      <c r="K146" s="69"/>
      <c r="L146" s="76">
        <v>64.853483369000017</v>
      </c>
      <c r="M146" s="79">
        <v>1.9696795043926021E-3</v>
      </c>
      <c r="N146" s="79">
        <f t="shared" si="2"/>
        <v>7.5186873617608168E-5</v>
      </c>
      <c r="O146" s="79">
        <f>L146/'סכום נכסי הקרן'!$C$42</f>
        <v>1.8895284256901384E-5</v>
      </c>
    </row>
    <row r="147" spans="2:15">
      <c r="B147" s="73" t="s">
        <v>626</v>
      </c>
      <c r="C147" s="69" t="s">
        <v>627</v>
      </c>
      <c r="D147" s="74" t="s">
        <v>100</v>
      </c>
      <c r="E147" s="74" t="s">
        <v>219</v>
      </c>
      <c r="F147" s="69" t="s">
        <v>628</v>
      </c>
      <c r="G147" s="74" t="s">
        <v>351</v>
      </c>
      <c r="H147" s="74" t="s">
        <v>112</v>
      </c>
      <c r="I147" s="76">
        <v>107632.83891200002</v>
      </c>
      <c r="J147" s="78">
        <v>90.8</v>
      </c>
      <c r="K147" s="69"/>
      <c r="L147" s="76">
        <v>97.730617647000003</v>
      </c>
      <c r="M147" s="79">
        <v>6.1557231111303257E-4</v>
      </c>
      <c r="N147" s="79">
        <f t="shared" si="2"/>
        <v>1.1330246604931247E-4</v>
      </c>
      <c r="O147" s="79">
        <f>L147/'סכום נכסי הקרן'!$C$42</f>
        <v>2.847414980835564E-5</v>
      </c>
    </row>
    <row r="148" spans="2:15">
      <c r="B148" s="73" t="s">
        <v>629</v>
      </c>
      <c r="C148" s="69" t="s">
        <v>630</v>
      </c>
      <c r="D148" s="74" t="s">
        <v>100</v>
      </c>
      <c r="E148" s="74" t="s">
        <v>219</v>
      </c>
      <c r="F148" s="69" t="s">
        <v>631</v>
      </c>
      <c r="G148" s="74" t="s">
        <v>323</v>
      </c>
      <c r="H148" s="74" t="s">
        <v>112</v>
      </c>
      <c r="I148" s="76">
        <v>24958.900135000004</v>
      </c>
      <c r="J148" s="78">
        <v>1900</v>
      </c>
      <c r="K148" s="69"/>
      <c r="L148" s="76">
        <v>474.21910256600006</v>
      </c>
      <c r="M148" s="79">
        <v>1.7534328779358827E-3</v>
      </c>
      <c r="N148" s="79">
        <f t="shared" si="2"/>
        <v>5.4977851426757027E-4</v>
      </c>
      <c r="O148" s="79">
        <f>L148/'סכום נכסי הקרן'!$C$42</f>
        <v>1.3816535793542844E-4</v>
      </c>
    </row>
    <row r="149" spans="2:15">
      <c r="B149" s="73" t="s">
        <v>632</v>
      </c>
      <c r="C149" s="69" t="s">
        <v>633</v>
      </c>
      <c r="D149" s="74" t="s">
        <v>100</v>
      </c>
      <c r="E149" s="74" t="s">
        <v>219</v>
      </c>
      <c r="F149" s="69" t="s">
        <v>634</v>
      </c>
      <c r="G149" s="74" t="s">
        <v>635</v>
      </c>
      <c r="H149" s="74" t="s">
        <v>112</v>
      </c>
      <c r="I149" s="76">
        <v>152879.658773</v>
      </c>
      <c r="J149" s="78">
        <v>764.7</v>
      </c>
      <c r="K149" s="69"/>
      <c r="L149" s="76">
        <v>1169.0707507030002</v>
      </c>
      <c r="M149" s="79">
        <v>1.6246625642605532E-3</v>
      </c>
      <c r="N149" s="79">
        <f t="shared" si="2"/>
        <v>1.3553439262934705E-3</v>
      </c>
      <c r="O149" s="79">
        <f>L149/'סכום נכסי הקרן'!$C$42</f>
        <v>3.4061276285309402E-4</v>
      </c>
    </row>
    <row r="150" spans="2:15">
      <c r="B150" s="73" t="s">
        <v>636</v>
      </c>
      <c r="C150" s="69" t="s">
        <v>637</v>
      </c>
      <c r="D150" s="74" t="s">
        <v>100</v>
      </c>
      <c r="E150" s="74" t="s">
        <v>219</v>
      </c>
      <c r="F150" s="69" t="s">
        <v>638</v>
      </c>
      <c r="G150" s="74" t="s">
        <v>330</v>
      </c>
      <c r="H150" s="74" t="s">
        <v>112</v>
      </c>
      <c r="I150" s="76">
        <v>21575.659684000002</v>
      </c>
      <c r="J150" s="78">
        <v>245.7</v>
      </c>
      <c r="K150" s="69"/>
      <c r="L150" s="76">
        <v>53.011395948000001</v>
      </c>
      <c r="M150" s="79">
        <v>2.9325300957414963E-4</v>
      </c>
      <c r="N150" s="79">
        <f t="shared" si="2"/>
        <v>6.1457934414367271E-5</v>
      </c>
      <c r="O150" s="79">
        <f>L150/'סכום נכסי הקרן'!$C$42</f>
        <v>1.5445051572532901E-5</v>
      </c>
    </row>
    <row r="151" spans="2:15">
      <c r="B151" s="73" t="s">
        <v>639</v>
      </c>
      <c r="C151" s="69" t="s">
        <v>640</v>
      </c>
      <c r="D151" s="74" t="s">
        <v>100</v>
      </c>
      <c r="E151" s="74" t="s">
        <v>219</v>
      </c>
      <c r="F151" s="69" t="s">
        <v>641</v>
      </c>
      <c r="G151" s="74" t="s">
        <v>215</v>
      </c>
      <c r="H151" s="74" t="s">
        <v>112</v>
      </c>
      <c r="I151" s="76">
        <v>48741.144659000005</v>
      </c>
      <c r="J151" s="78">
        <v>531.6</v>
      </c>
      <c r="K151" s="69"/>
      <c r="L151" s="76">
        <v>259.10792509100003</v>
      </c>
      <c r="M151" s="79">
        <v>6.7017905197630739E-4</v>
      </c>
      <c r="N151" s="79">
        <f t="shared" si="2"/>
        <v>3.0039272842590089E-4</v>
      </c>
      <c r="O151" s="79">
        <f>L151/'סכום נכסי הקרן'!$C$42</f>
        <v>7.5491980437717029E-5</v>
      </c>
    </row>
    <row r="152" spans="2:15">
      <c r="B152" s="73" t="s">
        <v>642</v>
      </c>
      <c r="C152" s="69" t="s">
        <v>643</v>
      </c>
      <c r="D152" s="74" t="s">
        <v>100</v>
      </c>
      <c r="E152" s="74" t="s">
        <v>219</v>
      </c>
      <c r="F152" s="69" t="s">
        <v>644</v>
      </c>
      <c r="G152" s="74" t="s">
        <v>351</v>
      </c>
      <c r="H152" s="74" t="s">
        <v>112</v>
      </c>
      <c r="I152" s="76">
        <v>71574.276249000017</v>
      </c>
      <c r="J152" s="78">
        <v>206</v>
      </c>
      <c r="K152" s="69"/>
      <c r="L152" s="76">
        <v>147.44300907200002</v>
      </c>
      <c r="M152" s="79">
        <v>5.7316336579954605E-4</v>
      </c>
      <c r="N152" s="79">
        <f t="shared" si="2"/>
        <v>1.7093575106553682E-4</v>
      </c>
      <c r="O152" s="79">
        <f>L152/'סכום נכסי הקרן'!$C$42</f>
        <v>4.2958025126527403E-5</v>
      </c>
    </row>
    <row r="153" spans="2:15">
      <c r="B153" s="73" t="s">
        <v>645</v>
      </c>
      <c r="C153" s="69" t="s">
        <v>646</v>
      </c>
      <c r="D153" s="74" t="s">
        <v>100</v>
      </c>
      <c r="E153" s="74" t="s">
        <v>219</v>
      </c>
      <c r="F153" s="69" t="s">
        <v>647</v>
      </c>
      <c r="G153" s="74" t="s">
        <v>495</v>
      </c>
      <c r="H153" s="74" t="s">
        <v>112</v>
      </c>
      <c r="I153" s="76">
        <v>17170.604210000005</v>
      </c>
      <c r="J153" s="78">
        <v>7412</v>
      </c>
      <c r="K153" s="69"/>
      <c r="L153" s="76">
        <v>1272.6851840180002</v>
      </c>
      <c r="M153" s="79">
        <v>2.894904373731312E-4</v>
      </c>
      <c r="N153" s="79">
        <f t="shared" si="2"/>
        <v>1.4754677021944398E-3</v>
      </c>
      <c r="O153" s="79">
        <f>L153/'סכום נכסי הקרן'!$C$42</f>
        <v>3.708011824860866E-4</v>
      </c>
    </row>
    <row r="154" spans="2:15">
      <c r="B154" s="73" t="s">
        <v>648</v>
      </c>
      <c r="C154" s="69" t="s">
        <v>649</v>
      </c>
      <c r="D154" s="74" t="s">
        <v>100</v>
      </c>
      <c r="E154" s="74" t="s">
        <v>219</v>
      </c>
      <c r="F154" s="69" t="s">
        <v>650</v>
      </c>
      <c r="G154" s="74" t="s">
        <v>109</v>
      </c>
      <c r="H154" s="74" t="s">
        <v>112</v>
      </c>
      <c r="I154" s="76">
        <v>24979.595511000003</v>
      </c>
      <c r="J154" s="78">
        <v>1352</v>
      </c>
      <c r="K154" s="69"/>
      <c r="L154" s="76">
        <v>337.7241313080001</v>
      </c>
      <c r="M154" s="79">
        <v>2.1674878765355317E-3</v>
      </c>
      <c r="N154" s="79">
        <f t="shared" si="2"/>
        <v>3.9153519994900834E-4</v>
      </c>
      <c r="O154" s="79">
        <f>L154/'סכום נכסי הקרן'!$C$42</f>
        <v>9.8397081081539215E-5</v>
      </c>
    </row>
    <row r="155" spans="2:15">
      <c r="B155" s="73" t="s">
        <v>651</v>
      </c>
      <c r="C155" s="69" t="s">
        <v>652</v>
      </c>
      <c r="D155" s="74" t="s">
        <v>100</v>
      </c>
      <c r="E155" s="74" t="s">
        <v>219</v>
      </c>
      <c r="F155" s="69" t="s">
        <v>653</v>
      </c>
      <c r="G155" s="74" t="s">
        <v>258</v>
      </c>
      <c r="H155" s="74" t="s">
        <v>112</v>
      </c>
      <c r="I155" s="76">
        <v>10478.205088000002</v>
      </c>
      <c r="J155" s="78">
        <v>28700</v>
      </c>
      <c r="K155" s="69"/>
      <c r="L155" s="76">
        <v>3007.2448602760005</v>
      </c>
      <c r="M155" s="79">
        <v>2.8705901190951059E-3</v>
      </c>
      <c r="N155" s="79">
        <f t="shared" si="2"/>
        <v>3.486402387367396E-3</v>
      </c>
      <c r="O155" s="79">
        <f>L155/'סכום נכסי הקרן'!$C$42</f>
        <v>8.7617107845562538E-4</v>
      </c>
    </row>
    <row r="156" spans="2:15">
      <c r="B156" s="73" t="s">
        <v>654</v>
      </c>
      <c r="C156" s="69" t="s">
        <v>655</v>
      </c>
      <c r="D156" s="74" t="s">
        <v>100</v>
      </c>
      <c r="E156" s="74" t="s">
        <v>219</v>
      </c>
      <c r="F156" s="69" t="s">
        <v>656</v>
      </c>
      <c r="G156" s="74" t="s">
        <v>431</v>
      </c>
      <c r="H156" s="74" t="s">
        <v>112</v>
      </c>
      <c r="I156" s="76">
        <v>30468.192309000002</v>
      </c>
      <c r="J156" s="78">
        <v>619.29999999999995</v>
      </c>
      <c r="K156" s="69"/>
      <c r="L156" s="76">
        <v>188.68951497</v>
      </c>
      <c r="M156" s="79">
        <v>1.3929881088358131E-3</v>
      </c>
      <c r="N156" s="79">
        <f t="shared" si="2"/>
        <v>2.1875424384372469E-4</v>
      </c>
      <c r="O156" s="79">
        <f>L156/'סכום נכסי הקרן'!$C$42</f>
        <v>5.4975335732841045E-5</v>
      </c>
    </row>
    <row r="157" spans="2:15">
      <c r="B157" s="73" t="s">
        <v>657</v>
      </c>
      <c r="C157" s="69" t="s">
        <v>658</v>
      </c>
      <c r="D157" s="74" t="s">
        <v>100</v>
      </c>
      <c r="E157" s="74" t="s">
        <v>219</v>
      </c>
      <c r="F157" s="69" t="s">
        <v>659</v>
      </c>
      <c r="G157" s="74" t="s">
        <v>323</v>
      </c>
      <c r="H157" s="74" t="s">
        <v>112</v>
      </c>
      <c r="I157" s="76">
        <v>1052.5721420000002</v>
      </c>
      <c r="J157" s="78">
        <v>12670</v>
      </c>
      <c r="K157" s="69"/>
      <c r="L157" s="76">
        <v>133.36089035800003</v>
      </c>
      <c r="M157" s="79">
        <v>3.1657980753266947E-4</v>
      </c>
      <c r="N157" s="79">
        <f t="shared" si="2"/>
        <v>1.546098665483796E-4</v>
      </c>
      <c r="O157" s="79">
        <f>L157/'סכום נכסי הקרן'!$C$42</f>
        <v>3.885515166132739E-5</v>
      </c>
    </row>
    <row r="158" spans="2:15">
      <c r="B158" s="73" t="s">
        <v>660</v>
      </c>
      <c r="C158" s="69" t="s">
        <v>661</v>
      </c>
      <c r="D158" s="74" t="s">
        <v>100</v>
      </c>
      <c r="E158" s="74" t="s">
        <v>219</v>
      </c>
      <c r="F158" s="69" t="s">
        <v>662</v>
      </c>
      <c r="G158" s="74" t="s">
        <v>108</v>
      </c>
      <c r="H158" s="74" t="s">
        <v>112</v>
      </c>
      <c r="I158" s="76">
        <v>67691.402156000011</v>
      </c>
      <c r="J158" s="78">
        <v>839.3</v>
      </c>
      <c r="K158" s="69"/>
      <c r="L158" s="76">
        <v>568.13393831500002</v>
      </c>
      <c r="M158" s="79">
        <v>1.7085113413752267E-3</v>
      </c>
      <c r="N158" s="79">
        <f t="shared" si="2"/>
        <v>6.5865721313563641E-4</v>
      </c>
      <c r="O158" s="79">
        <f>L158/'סכום נכסי הקרן'!$C$42</f>
        <v>1.655277666332131E-4</v>
      </c>
    </row>
    <row r="159" spans="2:15">
      <c r="B159" s="73" t="s">
        <v>664</v>
      </c>
      <c r="C159" s="69" t="s">
        <v>665</v>
      </c>
      <c r="D159" s="74" t="s">
        <v>100</v>
      </c>
      <c r="E159" s="74" t="s">
        <v>219</v>
      </c>
      <c r="F159" s="69" t="s">
        <v>666</v>
      </c>
      <c r="G159" s="74" t="s">
        <v>239</v>
      </c>
      <c r="H159" s="74" t="s">
        <v>112</v>
      </c>
      <c r="I159" s="76">
        <v>33654.109164000001</v>
      </c>
      <c r="J159" s="78">
        <v>8907</v>
      </c>
      <c r="K159" s="69"/>
      <c r="L159" s="76">
        <v>2997.5715032540006</v>
      </c>
      <c r="M159" s="79">
        <v>1.34616436656E-3</v>
      </c>
      <c r="N159" s="79">
        <f t="shared" si="2"/>
        <v>3.4751877318995794E-3</v>
      </c>
      <c r="O159" s="79">
        <f>L159/'סכום נכסי הקרן'!$C$42</f>
        <v>8.7335271279268629E-4</v>
      </c>
    </row>
    <row r="160" spans="2:15">
      <c r="B160" s="73" t="s">
        <v>667</v>
      </c>
      <c r="C160" s="69" t="s">
        <v>668</v>
      </c>
      <c r="D160" s="74" t="s">
        <v>100</v>
      </c>
      <c r="E160" s="74" t="s">
        <v>219</v>
      </c>
      <c r="F160" s="69" t="s">
        <v>669</v>
      </c>
      <c r="G160" s="74" t="s">
        <v>351</v>
      </c>
      <c r="H160" s="74" t="s">
        <v>112</v>
      </c>
      <c r="I160" s="76">
        <v>95206.756087000016</v>
      </c>
      <c r="J160" s="78">
        <v>761.9</v>
      </c>
      <c r="K160" s="69"/>
      <c r="L160" s="76">
        <v>725.38027456300006</v>
      </c>
      <c r="M160" s="79">
        <v>6.8475878190086008E-4</v>
      </c>
      <c r="N160" s="79">
        <f t="shared" si="2"/>
        <v>8.4095829853826924E-4</v>
      </c>
      <c r="O160" s="79">
        <f>L160/'סכום נכסי הקרן'!$C$42</f>
        <v>2.1134202467170264E-4</v>
      </c>
    </row>
    <row r="161" spans="2:15">
      <c r="B161" s="73" t="s">
        <v>670</v>
      </c>
      <c r="C161" s="69" t="s">
        <v>671</v>
      </c>
      <c r="D161" s="74" t="s">
        <v>100</v>
      </c>
      <c r="E161" s="74" t="s">
        <v>219</v>
      </c>
      <c r="F161" s="69" t="s">
        <v>672</v>
      </c>
      <c r="G161" s="74" t="s">
        <v>134</v>
      </c>
      <c r="H161" s="74" t="s">
        <v>112</v>
      </c>
      <c r="I161" s="76">
        <v>14052.415740000002</v>
      </c>
      <c r="J161" s="78">
        <v>642.70000000000005</v>
      </c>
      <c r="K161" s="69"/>
      <c r="L161" s="76">
        <v>90.314875961000013</v>
      </c>
      <c r="M161" s="79">
        <v>1.8537716303235986E-3</v>
      </c>
      <c r="N161" s="79">
        <f t="shared" si="2"/>
        <v>1.0470514168118722E-4</v>
      </c>
      <c r="O161" s="79">
        <f>L161/'סכום נכסי הקרן'!$C$42</f>
        <v>2.6313548097334802E-5</v>
      </c>
    </row>
    <row r="162" spans="2:15">
      <c r="B162" s="73" t="s">
        <v>673</v>
      </c>
      <c r="C162" s="69" t="s">
        <v>674</v>
      </c>
      <c r="D162" s="74" t="s">
        <v>100</v>
      </c>
      <c r="E162" s="74" t="s">
        <v>219</v>
      </c>
      <c r="F162" s="69" t="s">
        <v>675</v>
      </c>
      <c r="G162" s="74" t="s">
        <v>215</v>
      </c>
      <c r="H162" s="74" t="s">
        <v>112</v>
      </c>
      <c r="I162" s="76">
        <v>46028.53871600001</v>
      </c>
      <c r="J162" s="78">
        <v>510.4</v>
      </c>
      <c r="K162" s="69"/>
      <c r="L162" s="76">
        <v>234.92966156200004</v>
      </c>
      <c r="M162" s="79">
        <v>7.8784044291902811E-4</v>
      </c>
      <c r="N162" s="79">
        <f t="shared" si="2"/>
        <v>2.7236203601259103E-4</v>
      </c>
      <c r="O162" s="79">
        <f>L162/'סכום נכסי הקרן'!$C$42</f>
        <v>6.8447560639641798E-5</v>
      </c>
    </row>
    <row r="163" spans="2:15">
      <c r="B163" s="73" t="s">
        <v>676</v>
      </c>
      <c r="C163" s="69" t="s">
        <v>677</v>
      </c>
      <c r="D163" s="74" t="s">
        <v>100</v>
      </c>
      <c r="E163" s="74" t="s">
        <v>219</v>
      </c>
      <c r="F163" s="69" t="s">
        <v>678</v>
      </c>
      <c r="G163" s="74" t="s">
        <v>136</v>
      </c>
      <c r="H163" s="74" t="s">
        <v>112</v>
      </c>
      <c r="I163" s="76">
        <v>280899.42306800006</v>
      </c>
      <c r="J163" s="78">
        <v>26.7</v>
      </c>
      <c r="K163" s="69"/>
      <c r="L163" s="76">
        <v>75.000145980000013</v>
      </c>
      <c r="M163" s="79">
        <v>2.0460531980168528E-3</v>
      </c>
      <c r="N163" s="79">
        <f t="shared" si="2"/>
        <v>8.6950248531999139E-5</v>
      </c>
      <c r="O163" s="79">
        <f>L163/'סכום נכסי הקרן'!$C$42</f>
        <v>2.1851549122473158E-5</v>
      </c>
    </row>
    <row r="164" spans="2:15">
      <c r="B164" s="73" t="s">
        <v>679</v>
      </c>
      <c r="C164" s="69" t="s">
        <v>680</v>
      </c>
      <c r="D164" s="74" t="s">
        <v>100</v>
      </c>
      <c r="E164" s="74" t="s">
        <v>219</v>
      </c>
      <c r="F164" s="69" t="s">
        <v>681</v>
      </c>
      <c r="G164" s="74" t="s">
        <v>532</v>
      </c>
      <c r="H164" s="74" t="s">
        <v>112</v>
      </c>
      <c r="I164" s="76">
        <v>2910.5887250000005</v>
      </c>
      <c r="J164" s="78">
        <v>927</v>
      </c>
      <c r="K164" s="69"/>
      <c r="L164" s="76">
        <v>26.981157521000004</v>
      </c>
      <c r="M164" s="79">
        <v>1.5608461126115207E-4</v>
      </c>
      <c r="N164" s="79">
        <f t="shared" si="2"/>
        <v>3.1280183811343132E-5</v>
      </c>
      <c r="O164" s="79">
        <f>L164/'סכום נכסי הקרן'!$C$42</f>
        <v>7.861052551931546E-6</v>
      </c>
    </row>
    <row r="165" spans="2:15">
      <c r="B165" s="73" t="s">
        <v>682</v>
      </c>
      <c r="C165" s="69" t="s">
        <v>683</v>
      </c>
      <c r="D165" s="74" t="s">
        <v>100</v>
      </c>
      <c r="E165" s="74" t="s">
        <v>219</v>
      </c>
      <c r="F165" s="69" t="s">
        <v>684</v>
      </c>
      <c r="G165" s="74" t="s">
        <v>227</v>
      </c>
      <c r="H165" s="74" t="s">
        <v>112</v>
      </c>
      <c r="I165" s="76">
        <v>274456.36915900005</v>
      </c>
      <c r="J165" s="78">
        <v>933</v>
      </c>
      <c r="K165" s="69"/>
      <c r="L165" s="76">
        <v>2560.6779242580005</v>
      </c>
      <c r="M165" s="79">
        <v>2.5715776972715294E-3</v>
      </c>
      <c r="N165" s="79">
        <f t="shared" si="2"/>
        <v>2.9686819807525494E-3</v>
      </c>
      <c r="O165" s="79">
        <f>L165/'סכום נכסי הקרן'!$C$42</f>
        <v>7.4606227384780731E-4</v>
      </c>
    </row>
    <row r="166" spans="2:15">
      <c r="B166" s="73" t="s">
        <v>685</v>
      </c>
      <c r="C166" s="69" t="s">
        <v>686</v>
      </c>
      <c r="D166" s="74" t="s">
        <v>100</v>
      </c>
      <c r="E166" s="74" t="s">
        <v>219</v>
      </c>
      <c r="F166" s="69" t="s">
        <v>687</v>
      </c>
      <c r="G166" s="74" t="s">
        <v>134</v>
      </c>
      <c r="H166" s="74" t="s">
        <v>112</v>
      </c>
      <c r="I166" s="76">
        <v>114550.63026500001</v>
      </c>
      <c r="J166" s="78">
        <v>384.2</v>
      </c>
      <c r="K166" s="69"/>
      <c r="L166" s="76">
        <v>440.10352143700015</v>
      </c>
      <c r="M166" s="79">
        <v>1.4976173276705278E-3</v>
      </c>
      <c r="N166" s="79">
        <f t="shared" si="2"/>
        <v>5.1022714781061502E-4</v>
      </c>
      <c r="O166" s="79">
        <f>L166/'סכום נכסי הקרן'!$C$42</f>
        <v>1.2822566665694941E-4</v>
      </c>
    </row>
    <row r="167" spans="2:15">
      <c r="B167" s="73" t="s">
        <v>688</v>
      </c>
      <c r="C167" s="69" t="s">
        <v>689</v>
      </c>
      <c r="D167" s="74" t="s">
        <v>100</v>
      </c>
      <c r="E167" s="74" t="s">
        <v>219</v>
      </c>
      <c r="F167" s="69" t="s">
        <v>690</v>
      </c>
      <c r="G167" s="74" t="s">
        <v>258</v>
      </c>
      <c r="H167" s="74" t="s">
        <v>112</v>
      </c>
      <c r="I167" s="76">
        <v>325.61214500000006</v>
      </c>
      <c r="J167" s="78">
        <v>158.5</v>
      </c>
      <c r="K167" s="69"/>
      <c r="L167" s="76">
        <v>0.51609540800000009</v>
      </c>
      <c r="M167" s="79">
        <v>4.7495770248073011E-5</v>
      </c>
      <c r="N167" s="79">
        <f t="shared" si="2"/>
        <v>5.9832715530700486E-7</v>
      </c>
      <c r="O167" s="79">
        <f>L167/'סכום נכסי הקרן'!$C$42</f>
        <v>1.5036616279123176E-7</v>
      </c>
    </row>
    <row r="168" spans="2:15">
      <c r="B168" s="73" t="s">
        <v>691</v>
      </c>
      <c r="C168" s="69" t="s">
        <v>692</v>
      </c>
      <c r="D168" s="74" t="s">
        <v>100</v>
      </c>
      <c r="E168" s="74" t="s">
        <v>219</v>
      </c>
      <c r="F168" s="69" t="s">
        <v>693</v>
      </c>
      <c r="G168" s="74" t="s">
        <v>694</v>
      </c>
      <c r="H168" s="74" t="s">
        <v>112</v>
      </c>
      <c r="I168" s="76">
        <v>34598.750875000005</v>
      </c>
      <c r="J168" s="78">
        <v>635.5</v>
      </c>
      <c r="K168" s="69"/>
      <c r="L168" s="76">
        <v>219.87506181100002</v>
      </c>
      <c r="M168" s="79">
        <v>6.9241808198229897E-4</v>
      </c>
      <c r="N168" s="79">
        <f t="shared" si="2"/>
        <v>2.5490872078506746E-4</v>
      </c>
      <c r="O168" s="79">
        <f>L168/'סכום נכסי הקרן'!$C$42</f>
        <v>6.4061351497250613E-5</v>
      </c>
    </row>
    <row r="169" spans="2:15">
      <c r="B169" s="73" t="s">
        <v>695</v>
      </c>
      <c r="C169" s="69" t="s">
        <v>696</v>
      </c>
      <c r="D169" s="74" t="s">
        <v>100</v>
      </c>
      <c r="E169" s="74" t="s">
        <v>219</v>
      </c>
      <c r="F169" s="69" t="s">
        <v>697</v>
      </c>
      <c r="G169" s="74" t="s">
        <v>227</v>
      </c>
      <c r="H169" s="74" t="s">
        <v>112</v>
      </c>
      <c r="I169" s="76">
        <v>15719.692284000004</v>
      </c>
      <c r="J169" s="78">
        <v>553.5</v>
      </c>
      <c r="K169" s="69"/>
      <c r="L169" s="76">
        <v>87.008496901000001</v>
      </c>
      <c r="M169" s="79">
        <v>1.0473599372850982E-3</v>
      </c>
      <c r="N169" s="79">
        <f t="shared" si="2"/>
        <v>1.0087194272868567E-4</v>
      </c>
      <c r="O169" s="79">
        <f>L169/'סכום נכסי הקרן'!$C$42</f>
        <v>2.5350223246388867E-5</v>
      </c>
    </row>
    <row r="170" spans="2:15">
      <c r="B170" s="73" t="s">
        <v>698</v>
      </c>
      <c r="C170" s="69" t="s">
        <v>699</v>
      </c>
      <c r="D170" s="74" t="s">
        <v>100</v>
      </c>
      <c r="E170" s="74" t="s">
        <v>219</v>
      </c>
      <c r="F170" s="69" t="s">
        <v>700</v>
      </c>
      <c r="G170" s="74" t="s">
        <v>227</v>
      </c>
      <c r="H170" s="74" t="s">
        <v>112</v>
      </c>
      <c r="I170" s="76">
        <v>34488.396827999997</v>
      </c>
      <c r="J170" s="78">
        <v>2450</v>
      </c>
      <c r="K170" s="69"/>
      <c r="L170" s="76">
        <v>844.96572229500009</v>
      </c>
      <c r="M170" s="79">
        <v>1.340631445694303E-3</v>
      </c>
      <c r="N170" s="79">
        <f t="shared" si="2"/>
        <v>9.795978207050738E-4</v>
      </c>
      <c r="O170" s="79">
        <f>L170/'סכום נכסי הקרן'!$C$42</f>
        <v>2.4618365399527192E-4</v>
      </c>
    </row>
    <row r="171" spans="2:15">
      <c r="B171" s="73" t="s">
        <v>701</v>
      </c>
      <c r="C171" s="69" t="s">
        <v>702</v>
      </c>
      <c r="D171" s="74" t="s">
        <v>100</v>
      </c>
      <c r="E171" s="74" t="s">
        <v>219</v>
      </c>
      <c r="F171" s="69" t="s">
        <v>703</v>
      </c>
      <c r="G171" s="74" t="s">
        <v>435</v>
      </c>
      <c r="H171" s="74" t="s">
        <v>112</v>
      </c>
      <c r="I171" s="76">
        <v>478482.52033500007</v>
      </c>
      <c r="J171" s="78">
        <v>182.7</v>
      </c>
      <c r="K171" s="69"/>
      <c r="L171" s="76">
        <v>874.18756475900011</v>
      </c>
      <c r="M171" s="79">
        <v>2.0917441840370911E-3</v>
      </c>
      <c r="N171" s="79">
        <f t="shared" si="2"/>
        <v>1.0134757076292577E-3</v>
      </c>
      <c r="O171" s="79">
        <f>L171/'סכום נכסי הקרן'!$C$42</f>
        <v>2.5469753777119879E-4</v>
      </c>
    </row>
    <row r="172" spans="2:15">
      <c r="B172" s="73" t="s">
        <v>704</v>
      </c>
      <c r="C172" s="69" t="s">
        <v>705</v>
      </c>
      <c r="D172" s="74" t="s">
        <v>100</v>
      </c>
      <c r="E172" s="74" t="s">
        <v>219</v>
      </c>
      <c r="F172" s="69" t="s">
        <v>706</v>
      </c>
      <c r="G172" s="74" t="s">
        <v>330</v>
      </c>
      <c r="H172" s="74" t="s">
        <v>112</v>
      </c>
      <c r="I172" s="76">
        <v>191623.85100000002</v>
      </c>
      <c r="J172" s="78">
        <v>452.9</v>
      </c>
      <c r="K172" s="69"/>
      <c r="L172" s="76">
        <v>867.86442117900015</v>
      </c>
      <c r="M172" s="79">
        <v>6.6649456018921089E-4</v>
      </c>
      <c r="N172" s="79">
        <f t="shared" si="2"/>
        <v>1.0061450698204844E-3</v>
      </c>
      <c r="O172" s="79">
        <f>L172/'סכום נכסי הקרן'!$C$42</f>
        <v>2.5285526825636787E-4</v>
      </c>
    </row>
    <row r="173" spans="2:15">
      <c r="B173" s="73" t="s">
        <v>707</v>
      </c>
      <c r="C173" s="69" t="s">
        <v>708</v>
      </c>
      <c r="D173" s="74" t="s">
        <v>100</v>
      </c>
      <c r="E173" s="74" t="s">
        <v>219</v>
      </c>
      <c r="F173" s="69" t="s">
        <v>709</v>
      </c>
      <c r="G173" s="74" t="s">
        <v>239</v>
      </c>
      <c r="H173" s="74" t="s">
        <v>112</v>
      </c>
      <c r="I173" s="76">
        <v>161006.61791800003</v>
      </c>
      <c r="J173" s="78">
        <v>636.5</v>
      </c>
      <c r="K173" s="76">
        <v>10.558008970000001</v>
      </c>
      <c r="L173" s="76">
        <v>1035.3651320180002</v>
      </c>
      <c r="M173" s="79">
        <v>1.0557971422949426E-3</v>
      </c>
      <c r="N173" s="79">
        <f t="shared" si="2"/>
        <v>1.200334404340198E-3</v>
      </c>
      <c r="O173" s="79">
        <f>L173/'סכום נכסי הקרן'!$C$42</f>
        <v>3.0165717341430742E-4</v>
      </c>
    </row>
    <row r="174" spans="2:15">
      <c r="B174" s="73" t="s">
        <v>710</v>
      </c>
      <c r="C174" s="69" t="s">
        <v>711</v>
      </c>
      <c r="D174" s="74" t="s">
        <v>100</v>
      </c>
      <c r="E174" s="74" t="s">
        <v>219</v>
      </c>
      <c r="F174" s="69" t="s">
        <v>712</v>
      </c>
      <c r="G174" s="74" t="s">
        <v>330</v>
      </c>
      <c r="H174" s="74" t="s">
        <v>112</v>
      </c>
      <c r="I174" s="76">
        <v>2989.2682010000003</v>
      </c>
      <c r="J174" s="78">
        <v>18910</v>
      </c>
      <c r="K174" s="69"/>
      <c r="L174" s="76">
        <v>565.27061680600013</v>
      </c>
      <c r="M174" s="79">
        <v>1.3222936223746158E-3</v>
      </c>
      <c r="N174" s="79">
        <f t="shared" si="2"/>
        <v>6.5533766603900886E-4</v>
      </c>
      <c r="O174" s="79">
        <f>L174/'סכום נכסי הקרן'!$C$42</f>
        <v>1.6469352811554369E-4</v>
      </c>
    </row>
    <row r="175" spans="2:15">
      <c r="B175" s="73" t="s">
        <v>713</v>
      </c>
      <c r="C175" s="69" t="s">
        <v>714</v>
      </c>
      <c r="D175" s="74" t="s">
        <v>100</v>
      </c>
      <c r="E175" s="74" t="s">
        <v>219</v>
      </c>
      <c r="F175" s="69" t="s">
        <v>715</v>
      </c>
      <c r="G175" s="74" t="s">
        <v>716</v>
      </c>
      <c r="H175" s="74" t="s">
        <v>112</v>
      </c>
      <c r="I175" s="76">
        <v>14130.662146000002</v>
      </c>
      <c r="J175" s="78">
        <v>1951</v>
      </c>
      <c r="K175" s="69"/>
      <c r="L175" s="76">
        <v>275.68921846500007</v>
      </c>
      <c r="M175" s="79">
        <v>3.1527611306552322E-4</v>
      </c>
      <c r="N175" s="79">
        <f t="shared" si="2"/>
        <v>3.1961599207442444E-4</v>
      </c>
      <c r="O175" s="79">
        <f>L175/'סכום נכסי הקרן'!$C$42</f>
        <v>8.0322996990307743E-5</v>
      </c>
    </row>
    <row r="176" spans="2:15">
      <c r="B176" s="73" t="s">
        <v>717</v>
      </c>
      <c r="C176" s="69" t="s">
        <v>718</v>
      </c>
      <c r="D176" s="74" t="s">
        <v>100</v>
      </c>
      <c r="E176" s="74" t="s">
        <v>219</v>
      </c>
      <c r="F176" s="69" t="s">
        <v>719</v>
      </c>
      <c r="G176" s="74" t="s">
        <v>239</v>
      </c>
      <c r="H176" s="74" t="s">
        <v>112</v>
      </c>
      <c r="I176" s="76">
        <v>22822.190932000005</v>
      </c>
      <c r="J176" s="78">
        <v>6.5</v>
      </c>
      <c r="K176" s="69"/>
      <c r="L176" s="76">
        <v>1.4834424160000004</v>
      </c>
      <c r="M176" s="79">
        <v>9.2849107841127426E-4</v>
      </c>
      <c r="N176" s="79">
        <f t="shared" si="2"/>
        <v>1.7198058092914296E-6</v>
      </c>
      <c r="O176" s="79">
        <f>L176/'סכום נכסי הקרן'!$C$42</f>
        <v>4.3220602306865351E-7</v>
      </c>
    </row>
    <row r="177" spans="2:15">
      <c r="B177" s="73" t="s">
        <v>720</v>
      </c>
      <c r="C177" s="69" t="s">
        <v>721</v>
      </c>
      <c r="D177" s="74" t="s">
        <v>100</v>
      </c>
      <c r="E177" s="74" t="s">
        <v>219</v>
      </c>
      <c r="F177" s="69" t="s">
        <v>722</v>
      </c>
      <c r="G177" s="74" t="s">
        <v>323</v>
      </c>
      <c r="H177" s="74" t="s">
        <v>112</v>
      </c>
      <c r="I177" s="76">
        <v>18171.008461000005</v>
      </c>
      <c r="J177" s="78">
        <v>8116</v>
      </c>
      <c r="K177" s="69"/>
      <c r="L177" s="76">
        <v>1474.7590467010002</v>
      </c>
      <c r="M177" s="79">
        <v>1.4447194864271489E-3</v>
      </c>
      <c r="N177" s="79">
        <f t="shared" si="2"/>
        <v>1.7097388806371235E-3</v>
      </c>
      <c r="O177" s="79">
        <f>L177/'סכום נכסי הקרן'!$C$42</f>
        <v>4.2967609371576565E-4</v>
      </c>
    </row>
    <row r="178" spans="2:15">
      <c r="B178" s="73" t="s">
        <v>723</v>
      </c>
      <c r="C178" s="69" t="s">
        <v>724</v>
      </c>
      <c r="D178" s="74" t="s">
        <v>100</v>
      </c>
      <c r="E178" s="74" t="s">
        <v>219</v>
      </c>
      <c r="F178" s="69" t="s">
        <v>725</v>
      </c>
      <c r="G178" s="74" t="s">
        <v>227</v>
      </c>
      <c r="H178" s="74" t="s">
        <v>112</v>
      </c>
      <c r="I178" s="76">
        <v>176288.44970299999</v>
      </c>
      <c r="J178" s="78">
        <v>415.6</v>
      </c>
      <c r="K178" s="69"/>
      <c r="L178" s="76">
        <v>732.65479692300005</v>
      </c>
      <c r="M178" s="79">
        <v>2.0643389667483344E-3</v>
      </c>
      <c r="N178" s="79">
        <f t="shared" si="2"/>
        <v>8.4939190248515032E-4</v>
      </c>
      <c r="O178" s="79">
        <f>L178/'סכום נכסי הקרן'!$C$42</f>
        <v>2.1346148164895249E-4</v>
      </c>
    </row>
    <row r="179" spans="2:15">
      <c r="B179" s="73" t="s">
        <v>726</v>
      </c>
      <c r="C179" s="69" t="s">
        <v>727</v>
      </c>
      <c r="D179" s="74" t="s">
        <v>100</v>
      </c>
      <c r="E179" s="74" t="s">
        <v>219</v>
      </c>
      <c r="F179" s="69" t="s">
        <v>728</v>
      </c>
      <c r="G179" s="74" t="s">
        <v>235</v>
      </c>
      <c r="H179" s="74" t="s">
        <v>112</v>
      </c>
      <c r="I179" s="76">
        <v>236336.08290000004</v>
      </c>
      <c r="J179" s="78">
        <v>566.6</v>
      </c>
      <c r="K179" s="69"/>
      <c r="L179" s="76">
        <v>1339.0802457110001</v>
      </c>
      <c r="M179" s="79">
        <v>3.3239852548979459E-3</v>
      </c>
      <c r="N179" s="79">
        <f t="shared" si="2"/>
        <v>1.5524417805788102E-3</v>
      </c>
      <c r="O179" s="79">
        <f>L179/'סכום נכסי הקרן'!$C$42</f>
        <v>3.9014561086174752E-4</v>
      </c>
    </row>
    <row r="180" spans="2:15">
      <c r="B180" s="73" t="s">
        <v>729</v>
      </c>
      <c r="C180" s="69" t="s">
        <v>730</v>
      </c>
      <c r="D180" s="74" t="s">
        <v>100</v>
      </c>
      <c r="E180" s="74" t="s">
        <v>219</v>
      </c>
      <c r="F180" s="69" t="s">
        <v>731</v>
      </c>
      <c r="G180" s="74" t="s">
        <v>136</v>
      </c>
      <c r="H180" s="74" t="s">
        <v>112</v>
      </c>
      <c r="I180" s="76">
        <v>40049.384859000005</v>
      </c>
      <c r="J180" s="78">
        <v>71.8</v>
      </c>
      <c r="K180" s="69"/>
      <c r="L180" s="76">
        <v>28.755458329000007</v>
      </c>
      <c r="M180" s="79">
        <v>1.0200328580170391E-3</v>
      </c>
      <c r="N180" s="79">
        <f t="shared" si="2"/>
        <v>3.3337191757264557E-5</v>
      </c>
      <c r="O180" s="79">
        <f>L180/'סכום נכסי הקרן'!$C$42</f>
        <v>8.3780011625968489E-6</v>
      </c>
    </row>
    <row r="181" spans="2:15">
      <c r="B181" s="73" t="s">
        <v>732</v>
      </c>
      <c r="C181" s="69" t="s">
        <v>733</v>
      </c>
      <c r="D181" s="74" t="s">
        <v>100</v>
      </c>
      <c r="E181" s="74" t="s">
        <v>219</v>
      </c>
      <c r="F181" s="69" t="s">
        <v>734</v>
      </c>
      <c r="G181" s="74" t="s">
        <v>258</v>
      </c>
      <c r="H181" s="74" t="s">
        <v>112</v>
      </c>
      <c r="I181" s="76">
        <v>48847.027482000005</v>
      </c>
      <c r="J181" s="78">
        <v>3471</v>
      </c>
      <c r="K181" s="69"/>
      <c r="L181" s="76">
        <v>1695.4803239090002</v>
      </c>
      <c r="M181" s="79">
        <v>1.3686474497618382E-3</v>
      </c>
      <c r="N181" s="79">
        <f t="shared" si="2"/>
        <v>1.9656286480337587E-3</v>
      </c>
      <c r="O181" s="79">
        <f>L181/'סכום נכסי הקרן'!$C$42</f>
        <v>4.9398399296401226E-4</v>
      </c>
    </row>
    <row r="182" spans="2:15">
      <c r="B182" s="73" t="s">
        <v>735</v>
      </c>
      <c r="C182" s="69" t="s">
        <v>736</v>
      </c>
      <c r="D182" s="74" t="s">
        <v>100</v>
      </c>
      <c r="E182" s="74" t="s">
        <v>219</v>
      </c>
      <c r="F182" s="69" t="s">
        <v>737</v>
      </c>
      <c r="G182" s="74" t="s">
        <v>227</v>
      </c>
      <c r="H182" s="74" t="s">
        <v>112</v>
      </c>
      <c r="I182" s="76">
        <v>10645.769500000002</v>
      </c>
      <c r="J182" s="78">
        <v>6021</v>
      </c>
      <c r="K182" s="69"/>
      <c r="L182" s="76">
        <v>640.98178159500003</v>
      </c>
      <c r="M182" s="79">
        <v>1.2667804445607941E-3</v>
      </c>
      <c r="N182" s="79">
        <f t="shared" si="2"/>
        <v>7.4311222312861995E-4</v>
      </c>
      <c r="O182" s="79">
        <f>L182/'סכום נכסי הקרן'!$C$42</f>
        <v>1.8675223500056313E-4</v>
      </c>
    </row>
    <row r="183" spans="2:15">
      <c r="B183" s="73" t="s">
        <v>738</v>
      </c>
      <c r="C183" s="69" t="s">
        <v>739</v>
      </c>
      <c r="D183" s="74" t="s">
        <v>100</v>
      </c>
      <c r="E183" s="74" t="s">
        <v>219</v>
      </c>
      <c r="F183" s="69" t="s">
        <v>740</v>
      </c>
      <c r="G183" s="74" t="s">
        <v>227</v>
      </c>
      <c r="H183" s="74" t="s">
        <v>112</v>
      </c>
      <c r="I183" s="76">
        <v>41744.021031000004</v>
      </c>
      <c r="J183" s="78">
        <v>1028</v>
      </c>
      <c r="K183" s="69"/>
      <c r="L183" s="76">
        <v>429.12853620000004</v>
      </c>
      <c r="M183" s="79">
        <v>2.5035336985517608E-3</v>
      </c>
      <c r="N183" s="79">
        <f t="shared" si="2"/>
        <v>4.9750346998941918E-4</v>
      </c>
      <c r="O183" s="79">
        <f>L183/'סכום נכסי הקרן'!$C$42</f>
        <v>1.250280671604274E-4</v>
      </c>
    </row>
    <row r="184" spans="2:15">
      <c r="B184" s="73" t="s">
        <v>741</v>
      </c>
      <c r="C184" s="69" t="s">
        <v>742</v>
      </c>
      <c r="D184" s="74" t="s">
        <v>100</v>
      </c>
      <c r="E184" s="74" t="s">
        <v>219</v>
      </c>
      <c r="F184" s="69" t="s">
        <v>743</v>
      </c>
      <c r="G184" s="74" t="s">
        <v>107</v>
      </c>
      <c r="H184" s="74" t="s">
        <v>112</v>
      </c>
      <c r="I184" s="76">
        <v>33864.192780000005</v>
      </c>
      <c r="J184" s="78">
        <v>862.9</v>
      </c>
      <c r="K184" s="69"/>
      <c r="L184" s="76">
        <v>292.21411949400004</v>
      </c>
      <c r="M184" s="79">
        <v>1.6931249827508627E-3</v>
      </c>
      <c r="N184" s="79">
        <f t="shared" si="2"/>
        <v>3.3877387813802481E-4</v>
      </c>
      <c r="O184" s="79">
        <f>L184/'סכום נכסי הקרן'!$C$42</f>
        <v>8.5137583440252675E-5</v>
      </c>
    </row>
    <row r="185" spans="2:15">
      <c r="B185" s="73" t="s">
        <v>744</v>
      </c>
      <c r="C185" s="69" t="s">
        <v>745</v>
      </c>
      <c r="D185" s="74" t="s">
        <v>100</v>
      </c>
      <c r="E185" s="74" t="s">
        <v>219</v>
      </c>
      <c r="F185" s="69" t="s">
        <v>746</v>
      </c>
      <c r="G185" s="74" t="s">
        <v>107</v>
      </c>
      <c r="H185" s="74" t="s">
        <v>112</v>
      </c>
      <c r="I185" s="76">
        <v>103062.56748300004</v>
      </c>
      <c r="J185" s="78">
        <v>1176</v>
      </c>
      <c r="K185" s="69"/>
      <c r="L185" s="76">
        <v>1212.0157935950001</v>
      </c>
      <c r="M185" s="79">
        <v>1.1646070023093589E-3</v>
      </c>
      <c r="N185" s="79">
        <f t="shared" si="2"/>
        <v>1.4051315914224492E-3</v>
      </c>
      <c r="O185" s="79">
        <f>L185/'סכום נכסי הקרן'!$C$42</f>
        <v>3.5312494802366019E-4</v>
      </c>
    </row>
    <row r="186" spans="2:15">
      <c r="B186" s="75"/>
      <c r="C186" s="69"/>
      <c r="D186" s="69"/>
      <c r="E186" s="69"/>
      <c r="F186" s="69"/>
      <c r="G186" s="69"/>
      <c r="H186" s="69"/>
      <c r="I186" s="76"/>
      <c r="J186" s="78"/>
      <c r="K186" s="69"/>
      <c r="L186" s="69"/>
      <c r="M186" s="69"/>
      <c r="N186" s="79"/>
      <c r="O186" s="69"/>
    </row>
    <row r="187" spans="2:15">
      <c r="B187" s="85" t="s">
        <v>174</v>
      </c>
      <c r="C187" s="72"/>
      <c r="D187" s="72"/>
      <c r="E187" s="72"/>
      <c r="F187" s="72"/>
      <c r="G187" s="72"/>
      <c r="H187" s="72"/>
      <c r="I187" s="80"/>
      <c r="J187" s="82"/>
      <c r="K187" s="80">
        <v>21.909817351000001</v>
      </c>
      <c r="L187" s="80">
        <f>L188+L217</f>
        <v>212227.70209108503</v>
      </c>
      <c r="M187" s="72"/>
      <c r="N187" s="83">
        <f t="shared" si="2"/>
        <v>0.24604287366474953</v>
      </c>
      <c r="O187" s="83">
        <f>L187/'סכום נכסי הקרן'!$C$42</f>
        <v>6.1833267079634859E-2</v>
      </c>
    </row>
    <row r="188" spans="2:15">
      <c r="B188" s="71" t="s">
        <v>48</v>
      </c>
      <c r="C188" s="72"/>
      <c r="D188" s="72"/>
      <c r="E188" s="72"/>
      <c r="F188" s="72"/>
      <c r="G188" s="72"/>
      <c r="H188" s="72"/>
      <c r="I188" s="80"/>
      <c r="J188" s="82"/>
      <c r="K188" s="80">
        <v>0.27572543000000005</v>
      </c>
      <c r="L188" s="80">
        <f>SUM(L189:L215)</f>
        <v>77438.84287197901</v>
      </c>
      <c r="M188" s="72"/>
      <c r="N188" s="83">
        <f t="shared" si="2"/>
        <v>8.9777513707034032E-2</v>
      </c>
      <c r="O188" s="83">
        <f>L188/'סכום נכסי הקרן'!$C$42</f>
        <v>2.2562071805243829E-2</v>
      </c>
    </row>
    <row r="189" spans="2:15">
      <c r="B189" s="73" t="s">
        <v>747</v>
      </c>
      <c r="C189" s="69" t="s">
        <v>748</v>
      </c>
      <c r="D189" s="74" t="s">
        <v>749</v>
      </c>
      <c r="E189" s="74" t="s">
        <v>208</v>
      </c>
      <c r="F189" s="69" t="s">
        <v>750</v>
      </c>
      <c r="G189" s="74" t="s">
        <v>751</v>
      </c>
      <c r="H189" s="74" t="s">
        <v>111</v>
      </c>
      <c r="I189" s="76">
        <v>29808.154600000005</v>
      </c>
      <c r="J189" s="78">
        <v>289</v>
      </c>
      <c r="K189" s="69"/>
      <c r="L189" s="76">
        <v>318.73859713800005</v>
      </c>
      <c r="M189" s="79">
        <v>4.5421510359480721E-4</v>
      </c>
      <c r="N189" s="79">
        <f t="shared" si="2"/>
        <v>3.6952461726248292E-4</v>
      </c>
      <c r="O189" s="79">
        <f>L189/'סכום נכסי הקרן'!$C$42</f>
        <v>9.2865580747622815E-5</v>
      </c>
    </row>
    <row r="190" spans="2:15">
      <c r="B190" s="73" t="s">
        <v>752</v>
      </c>
      <c r="C190" s="69" t="s">
        <v>753</v>
      </c>
      <c r="D190" s="74" t="s">
        <v>749</v>
      </c>
      <c r="E190" s="74" t="s">
        <v>208</v>
      </c>
      <c r="F190" s="69" t="s">
        <v>498</v>
      </c>
      <c r="G190" s="74" t="s">
        <v>288</v>
      </c>
      <c r="H190" s="74" t="s">
        <v>111</v>
      </c>
      <c r="I190" s="76">
        <v>32618.062876000004</v>
      </c>
      <c r="J190" s="78">
        <v>3563</v>
      </c>
      <c r="K190" s="69"/>
      <c r="L190" s="76">
        <v>4300.0718470010006</v>
      </c>
      <c r="M190" s="79">
        <v>7.3179194579015613E-4</v>
      </c>
      <c r="N190" s="79">
        <f t="shared" si="2"/>
        <v>4.9852211741280329E-3</v>
      </c>
      <c r="O190" s="79">
        <f>L190/'סכום נכסי הקרן'!$C$42</f>
        <v>1.2528406440697199E-3</v>
      </c>
    </row>
    <row r="191" spans="2:15">
      <c r="B191" s="73" t="s">
        <v>754</v>
      </c>
      <c r="C191" s="69" t="s">
        <v>755</v>
      </c>
      <c r="D191" s="74" t="s">
        <v>749</v>
      </c>
      <c r="E191" s="74" t="s">
        <v>208</v>
      </c>
      <c r="F191" s="69" t="s">
        <v>756</v>
      </c>
      <c r="G191" s="74" t="s">
        <v>757</v>
      </c>
      <c r="H191" s="74" t="s">
        <v>111</v>
      </c>
      <c r="I191" s="76">
        <v>3513.7213900000006</v>
      </c>
      <c r="J191" s="78">
        <v>12562</v>
      </c>
      <c r="K191" s="69"/>
      <c r="L191" s="76">
        <v>1633.1566194440006</v>
      </c>
      <c r="M191" s="79">
        <v>3.0033411357729894E-5</v>
      </c>
      <c r="N191" s="79">
        <f t="shared" si="2"/>
        <v>1.8933746341000836E-3</v>
      </c>
      <c r="O191" s="79">
        <f>L191/'סכום נכסי הקרן'!$C$42</f>
        <v>4.7582576844569459E-4</v>
      </c>
    </row>
    <row r="192" spans="2:15">
      <c r="B192" s="73" t="s">
        <v>758</v>
      </c>
      <c r="C192" s="69" t="s">
        <v>759</v>
      </c>
      <c r="D192" s="74" t="s">
        <v>749</v>
      </c>
      <c r="E192" s="74" t="s">
        <v>208</v>
      </c>
      <c r="F192" s="69" t="s">
        <v>760</v>
      </c>
      <c r="G192" s="74" t="s">
        <v>757</v>
      </c>
      <c r="H192" s="74" t="s">
        <v>111</v>
      </c>
      <c r="I192" s="76">
        <v>2214.3200560000005</v>
      </c>
      <c r="J192" s="78">
        <v>15633</v>
      </c>
      <c r="K192" s="69"/>
      <c r="L192" s="76">
        <v>1280.8092211120004</v>
      </c>
      <c r="M192" s="79">
        <v>5.301847376465299E-5</v>
      </c>
      <c r="N192" s="79">
        <f t="shared" si="2"/>
        <v>1.4848861777877389E-3</v>
      </c>
      <c r="O192" s="79">
        <f>L192/'סכום נכסי הקרן'!$C$42</f>
        <v>3.7316814848745519E-4</v>
      </c>
    </row>
    <row r="193" spans="2:15">
      <c r="B193" s="73" t="s">
        <v>761</v>
      </c>
      <c r="C193" s="69" t="s">
        <v>762</v>
      </c>
      <c r="D193" s="74" t="s">
        <v>749</v>
      </c>
      <c r="E193" s="74" t="s">
        <v>208</v>
      </c>
      <c r="F193" s="69" t="s">
        <v>230</v>
      </c>
      <c r="G193" s="74" t="s">
        <v>231</v>
      </c>
      <c r="H193" s="74" t="s">
        <v>111</v>
      </c>
      <c r="I193" s="76">
        <v>149.04077300000003</v>
      </c>
      <c r="J193" s="78">
        <v>20896</v>
      </c>
      <c r="K193" s="76">
        <v>0.27572543000000005</v>
      </c>
      <c r="L193" s="76">
        <v>115.50689715700003</v>
      </c>
      <c r="M193" s="79">
        <v>3.3607368084097725E-6</v>
      </c>
      <c r="N193" s="79">
        <f t="shared" si="2"/>
        <v>1.3391111822154902E-4</v>
      </c>
      <c r="O193" s="79">
        <f>L193/'סכום נכסי הקרן'!$C$42</f>
        <v>3.3653329659967691E-5</v>
      </c>
    </row>
    <row r="194" spans="2:15">
      <c r="B194" s="73" t="s">
        <v>765</v>
      </c>
      <c r="C194" s="69" t="s">
        <v>766</v>
      </c>
      <c r="D194" s="74" t="s">
        <v>767</v>
      </c>
      <c r="E194" s="74" t="s">
        <v>208</v>
      </c>
      <c r="F194" s="69" t="s">
        <v>768</v>
      </c>
      <c r="G194" s="74" t="s">
        <v>769</v>
      </c>
      <c r="H194" s="74" t="s">
        <v>111</v>
      </c>
      <c r="I194" s="76">
        <v>4253.0487899999998</v>
      </c>
      <c r="J194" s="78">
        <v>2601</v>
      </c>
      <c r="K194" s="69"/>
      <c r="L194" s="76">
        <v>409.30065636899997</v>
      </c>
      <c r="M194" s="79">
        <v>1.1264125754827475E-4</v>
      </c>
      <c r="N194" s="79">
        <f t="shared" si="2"/>
        <v>4.7451632700935332E-4</v>
      </c>
      <c r="O194" s="79">
        <f>L194/'סכום נכסי הקרן'!$C$42</f>
        <v>1.1925114653633781E-4</v>
      </c>
    </row>
    <row r="195" spans="2:15">
      <c r="B195" s="73" t="s">
        <v>770</v>
      </c>
      <c r="C195" s="69" t="s">
        <v>771</v>
      </c>
      <c r="D195" s="74" t="s">
        <v>767</v>
      </c>
      <c r="E195" s="74" t="s">
        <v>208</v>
      </c>
      <c r="F195" s="69" t="s">
        <v>772</v>
      </c>
      <c r="G195" s="74" t="s">
        <v>773</v>
      </c>
      <c r="H195" s="74" t="s">
        <v>111</v>
      </c>
      <c r="I195" s="76">
        <v>12370.384159000001</v>
      </c>
      <c r="J195" s="78">
        <v>4094</v>
      </c>
      <c r="K195" s="69"/>
      <c r="L195" s="76">
        <v>1873.8410516370002</v>
      </c>
      <c r="M195" s="79">
        <v>7.5312736832404607E-5</v>
      </c>
      <c r="N195" s="79">
        <f t="shared" si="2"/>
        <v>2.1724083736150051E-3</v>
      </c>
      <c r="O195" s="79">
        <f>L195/'סכום נכסי הקרן'!$C$42</f>
        <v>5.4595000119695314E-4</v>
      </c>
    </row>
    <row r="196" spans="2:15">
      <c r="B196" s="73" t="s">
        <v>774</v>
      </c>
      <c r="C196" s="69" t="s">
        <v>775</v>
      </c>
      <c r="D196" s="74" t="s">
        <v>749</v>
      </c>
      <c r="E196" s="74" t="s">
        <v>208</v>
      </c>
      <c r="F196" s="69" t="s">
        <v>776</v>
      </c>
      <c r="G196" s="74" t="s">
        <v>777</v>
      </c>
      <c r="H196" s="74" t="s">
        <v>111</v>
      </c>
      <c r="I196" s="76">
        <v>16057.354801000003</v>
      </c>
      <c r="J196" s="78">
        <v>3735</v>
      </c>
      <c r="K196" s="69"/>
      <c r="L196" s="76">
        <v>2219.0461467900004</v>
      </c>
      <c r="M196" s="79">
        <v>1.9327330363302935E-4</v>
      </c>
      <c r="N196" s="79">
        <f t="shared" si="2"/>
        <v>2.5726165122240945E-3</v>
      </c>
      <c r="O196" s="79">
        <f>L196/'סכום נכסי הקרן'!$C$42</f>
        <v>6.4652668668867654E-4</v>
      </c>
    </row>
    <row r="197" spans="2:15">
      <c r="B197" s="73" t="s">
        <v>778</v>
      </c>
      <c r="C197" s="69" t="s">
        <v>779</v>
      </c>
      <c r="D197" s="74" t="s">
        <v>767</v>
      </c>
      <c r="E197" s="74" t="s">
        <v>208</v>
      </c>
      <c r="F197" s="69" t="s">
        <v>780</v>
      </c>
      <c r="G197" s="74" t="s">
        <v>751</v>
      </c>
      <c r="H197" s="74" t="s">
        <v>111</v>
      </c>
      <c r="I197" s="76">
        <v>51419.066685000005</v>
      </c>
      <c r="J197" s="78">
        <v>284</v>
      </c>
      <c r="K197" s="69"/>
      <c r="L197" s="76">
        <v>540.31155272600006</v>
      </c>
      <c r="M197" s="79">
        <v>3.7861152625737372E-4</v>
      </c>
      <c r="N197" s="79">
        <f t="shared" si="2"/>
        <v>6.2640176469475257E-4</v>
      </c>
      <c r="O197" s="79">
        <f>L197/'סכום נכסי הקרן'!$C$42</f>
        <v>1.5742161940565243E-4</v>
      </c>
    </row>
    <row r="198" spans="2:15">
      <c r="B198" s="73" t="s">
        <v>781</v>
      </c>
      <c r="C198" s="69" t="s">
        <v>782</v>
      </c>
      <c r="D198" s="74" t="s">
        <v>749</v>
      </c>
      <c r="E198" s="74" t="s">
        <v>208</v>
      </c>
      <c r="F198" s="69" t="s">
        <v>783</v>
      </c>
      <c r="G198" s="74" t="s">
        <v>757</v>
      </c>
      <c r="H198" s="74" t="s">
        <v>111</v>
      </c>
      <c r="I198" s="76">
        <v>5322.8847500000011</v>
      </c>
      <c r="J198" s="78">
        <v>2770</v>
      </c>
      <c r="K198" s="69"/>
      <c r="L198" s="76">
        <v>545.54245802800006</v>
      </c>
      <c r="M198" s="79">
        <v>5.2244537940058001E-5</v>
      </c>
      <c r="N198" s="79">
        <f t="shared" si="2"/>
        <v>6.3246613310514923E-4</v>
      </c>
      <c r="O198" s="79">
        <f>L198/'סכום נכסי הקרן'!$C$42</f>
        <v>1.5894566156141222E-4</v>
      </c>
    </row>
    <row r="199" spans="2:15">
      <c r="B199" s="73" t="s">
        <v>784</v>
      </c>
      <c r="C199" s="69" t="s">
        <v>785</v>
      </c>
      <c r="D199" s="74" t="s">
        <v>749</v>
      </c>
      <c r="E199" s="74" t="s">
        <v>208</v>
      </c>
      <c r="F199" s="69" t="s">
        <v>786</v>
      </c>
      <c r="G199" s="74" t="s">
        <v>787</v>
      </c>
      <c r="H199" s="74" t="s">
        <v>111</v>
      </c>
      <c r="I199" s="76">
        <v>12746.861152000001</v>
      </c>
      <c r="J199" s="78">
        <v>2937</v>
      </c>
      <c r="K199" s="69"/>
      <c r="L199" s="76">
        <v>1385.1886545259999</v>
      </c>
      <c r="M199" s="79">
        <v>2.5603991526386525E-4</v>
      </c>
      <c r="N199" s="79">
        <f t="shared" si="2"/>
        <v>1.6058968446122637E-3</v>
      </c>
      <c r="O199" s="79">
        <f>L199/'סכום נכסי הקרן'!$C$42</f>
        <v>4.0357945351651676E-4</v>
      </c>
    </row>
    <row r="200" spans="2:15">
      <c r="B200" s="73" t="s">
        <v>790</v>
      </c>
      <c r="C200" s="69" t="s">
        <v>791</v>
      </c>
      <c r="D200" s="74" t="s">
        <v>767</v>
      </c>
      <c r="E200" s="74" t="s">
        <v>208</v>
      </c>
      <c r="F200" s="69" t="s">
        <v>792</v>
      </c>
      <c r="G200" s="74" t="s">
        <v>793</v>
      </c>
      <c r="H200" s="74" t="s">
        <v>111</v>
      </c>
      <c r="I200" s="76">
        <v>557.83832200000006</v>
      </c>
      <c r="J200" s="78">
        <v>3842</v>
      </c>
      <c r="K200" s="69"/>
      <c r="L200" s="76">
        <v>79.298948797000023</v>
      </c>
      <c r="M200" s="79">
        <v>2.5155567205227288E-6</v>
      </c>
      <c r="N200" s="79">
        <f t="shared" si="2"/>
        <v>9.1933998476004353E-5</v>
      </c>
      <c r="O200" s="79">
        <f>L200/'סכום נכסי הקרן'!$C$42</f>
        <v>2.310402003031047E-5</v>
      </c>
    </row>
    <row r="201" spans="2:15">
      <c r="B201" s="73" t="s">
        <v>794</v>
      </c>
      <c r="C201" s="69" t="s">
        <v>795</v>
      </c>
      <c r="D201" s="74" t="s">
        <v>749</v>
      </c>
      <c r="E201" s="74" t="s">
        <v>208</v>
      </c>
      <c r="F201" s="69" t="s">
        <v>796</v>
      </c>
      <c r="G201" s="74" t="s">
        <v>757</v>
      </c>
      <c r="H201" s="74" t="s">
        <v>111</v>
      </c>
      <c r="I201" s="76">
        <v>2607.0850760000003</v>
      </c>
      <c r="J201" s="78">
        <v>17122</v>
      </c>
      <c r="K201" s="69"/>
      <c r="L201" s="76">
        <v>1651.6248948370003</v>
      </c>
      <c r="M201" s="79">
        <v>5.461251591713313E-5</v>
      </c>
      <c r="N201" s="79">
        <f t="shared" ref="N201:N217" si="3">IFERROR(L201/$L$11,0)</f>
        <v>1.914785540897611E-3</v>
      </c>
      <c r="O201" s="79">
        <f>L201/'סכום נכסי הקרן'!$C$42</f>
        <v>4.8120656366528136E-4</v>
      </c>
    </row>
    <row r="202" spans="2:15">
      <c r="B202" s="73" t="s">
        <v>797</v>
      </c>
      <c r="C202" s="69" t="s">
        <v>798</v>
      </c>
      <c r="D202" s="74" t="s">
        <v>749</v>
      </c>
      <c r="E202" s="74" t="s">
        <v>208</v>
      </c>
      <c r="F202" s="69" t="s">
        <v>313</v>
      </c>
      <c r="G202" s="74" t="s">
        <v>136</v>
      </c>
      <c r="H202" s="74" t="s">
        <v>111</v>
      </c>
      <c r="I202" s="76">
        <v>25651.407441000003</v>
      </c>
      <c r="J202" s="78">
        <v>20650</v>
      </c>
      <c r="K202" s="69"/>
      <c r="L202" s="76">
        <v>19598.957855319004</v>
      </c>
      <c r="M202" s="79">
        <v>4.0542008281779985E-4</v>
      </c>
      <c r="N202" s="79">
        <f t="shared" si="3"/>
        <v>2.2721745860902708E-2</v>
      </c>
      <c r="O202" s="79">
        <f>L202/'סכום נכסי הקרן'!$C$42</f>
        <v>5.7102234232849196E-3</v>
      </c>
    </row>
    <row r="203" spans="2:15">
      <c r="B203" s="73" t="s">
        <v>799</v>
      </c>
      <c r="C203" s="69" t="s">
        <v>800</v>
      </c>
      <c r="D203" s="74" t="s">
        <v>749</v>
      </c>
      <c r="E203" s="74" t="s">
        <v>208</v>
      </c>
      <c r="F203" s="69" t="s">
        <v>307</v>
      </c>
      <c r="G203" s="74" t="s">
        <v>288</v>
      </c>
      <c r="H203" s="74" t="s">
        <v>111</v>
      </c>
      <c r="I203" s="76">
        <v>22391.992192999998</v>
      </c>
      <c r="J203" s="78">
        <v>11730</v>
      </c>
      <c r="K203" s="69"/>
      <c r="L203" s="76">
        <v>9718.3485319899992</v>
      </c>
      <c r="M203" s="79">
        <v>7.795349376561563E-4</v>
      </c>
      <c r="N203" s="79">
        <f t="shared" si="3"/>
        <v>1.1266815672631564E-2</v>
      </c>
      <c r="O203" s="79">
        <f>L203/'סכום נכסי הקרן'!$C$42</f>
        <v>2.8314740933000826E-3</v>
      </c>
    </row>
    <row r="204" spans="2:15">
      <c r="B204" s="73" t="s">
        <v>803</v>
      </c>
      <c r="C204" s="69" t="s">
        <v>804</v>
      </c>
      <c r="D204" s="74" t="s">
        <v>749</v>
      </c>
      <c r="E204" s="74" t="s">
        <v>208</v>
      </c>
      <c r="F204" s="69" t="s">
        <v>488</v>
      </c>
      <c r="G204" s="74" t="s">
        <v>136</v>
      </c>
      <c r="H204" s="74" t="s">
        <v>111</v>
      </c>
      <c r="I204" s="76">
        <v>41710.955271000006</v>
      </c>
      <c r="J204" s="78">
        <v>3067</v>
      </c>
      <c r="K204" s="69"/>
      <c r="L204" s="76">
        <v>4733.3174931790008</v>
      </c>
      <c r="M204" s="79">
        <v>8.8715896837621904E-4</v>
      </c>
      <c r="N204" s="79">
        <f t="shared" si="3"/>
        <v>5.487497751304686E-3</v>
      </c>
      <c r="O204" s="79">
        <f>L204/'סכום נכסי הקרן'!$C$42</f>
        <v>1.3790682453077329E-3</v>
      </c>
    </row>
    <row r="205" spans="2:15">
      <c r="B205" s="73" t="s">
        <v>805</v>
      </c>
      <c r="C205" s="69" t="s">
        <v>806</v>
      </c>
      <c r="D205" s="74" t="s">
        <v>767</v>
      </c>
      <c r="E205" s="74" t="s">
        <v>208</v>
      </c>
      <c r="F205" s="69" t="s">
        <v>807</v>
      </c>
      <c r="G205" s="74" t="s">
        <v>757</v>
      </c>
      <c r="H205" s="74" t="s">
        <v>111</v>
      </c>
      <c r="I205" s="76">
        <v>15724.844837000002</v>
      </c>
      <c r="J205" s="78">
        <v>486</v>
      </c>
      <c r="K205" s="69"/>
      <c r="L205" s="76">
        <v>282.7641599000001</v>
      </c>
      <c r="M205" s="79">
        <v>1.5096268666696397E-4</v>
      </c>
      <c r="N205" s="79">
        <f t="shared" si="3"/>
        <v>3.278182149912523E-4</v>
      </c>
      <c r="O205" s="79">
        <f>L205/'סכום נכסי הקרן'!$C$42</f>
        <v>8.238430538225074E-5</v>
      </c>
    </row>
    <row r="206" spans="2:15">
      <c r="B206" s="73" t="s">
        <v>810</v>
      </c>
      <c r="C206" s="69" t="s">
        <v>811</v>
      </c>
      <c r="D206" s="74" t="s">
        <v>767</v>
      </c>
      <c r="E206" s="74" t="s">
        <v>208</v>
      </c>
      <c r="F206" s="69" t="s">
        <v>812</v>
      </c>
      <c r="G206" s="74" t="s">
        <v>757</v>
      </c>
      <c r="H206" s="74" t="s">
        <v>111</v>
      </c>
      <c r="I206" s="76">
        <v>33788.607816000011</v>
      </c>
      <c r="J206" s="78">
        <v>656</v>
      </c>
      <c r="K206" s="69"/>
      <c r="L206" s="76">
        <v>820.11708891100022</v>
      </c>
      <c r="M206" s="79">
        <v>4.3344105943260561E-4</v>
      </c>
      <c r="N206" s="79">
        <f t="shared" si="3"/>
        <v>9.5078994546446459E-4</v>
      </c>
      <c r="O206" s="79">
        <f>L206/'סכום נכסי הקרן'!$C$42</f>
        <v>2.3894391964646684E-4</v>
      </c>
    </row>
    <row r="207" spans="2:15">
      <c r="B207" s="73" t="s">
        <v>813</v>
      </c>
      <c r="C207" s="69" t="s">
        <v>814</v>
      </c>
      <c r="D207" s="74" t="s">
        <v>749</v>
      </c>
      <c r="E207" s="74" t="s">
        <v>208</v>
      </c>
      <c r="F207" s="69" t="s">
        <v>815</v>
      </c>
      <c r="G207" s="74" t="s">
        <v>816</v>
      </c>
      <c r="H207" s="74" t="s">
        <v>111</v>
      </c>
      <c r="I207" s="76">
        <v>26202.134389000003</v>
      </c>
      <c r="J207" s="78">
        <v>299</v>
      </c>
      <c r="K207" s="69"/>
      <c r="L207" s="76">
        <v>289.87421278600004</v>
      </c>
      <c r="M207" s="79">
        <v>9.4303164977505862E-4</v>
      </c>
      <c r="N207" s="79">
        <f t="shared" si="3"/>
        <v>3.36061143820727E-4</v>
      </c>
      <c r="O207" s="79">
        <f>L207/'סכום נכסי הקרן'!$C$42</f>
        <v>8.4455843615566188E-5</v>
      </c>
    </row>
    <row r="208" spans="2:15">
      <c r="B208" s="73" t="s">
        <v>817</v>
      </c>
      <c r="C208" s="69" t="s">
        <v>818</v>
      </c>
      <c r="D208" s="74" t="s">
        <v>749</v>
      </c>
      <c r="E208" s="74" t="s">
        <v>208</v>
      </c>
      <c r="F208" s="69" t="s">
        <v>209</v>
      </c>
      <c r="G208" s="74" t="s">
        <v>210</v>
      </c>
      <c r="H208" s="74" t="s">
        <v>111</v>
      </c>
      <c r="I208" s="76">
        <v>5798.9209790000014</v>
      </c>
      <c r="J208" s="78">
        <v>26905</v>
      </c>
      <c r="K208" s="69"/>
      <c r="L208" s="76">
        <v>5772.738850742001</v>
      </c>
      <c r="M208" s="79">
        <v>1.0291860991712678E-4</v>
      </c>
      <c r="N208" s="79">
        <f t="shared" si="3"/>
        <v>6.6925346774150902E-3</v>
      </c>
      <c r="O208" s="79">
        <f>L208/'סכום נכסי הקרן'!$C$42</f>
        <v>1.6819072139117729E-3</v>
      </c>
    </row>
    <row r="209" spans="2:15">
      <c r="B209" s="73" t="s">
        <v>819</v>
      </c>
      <c r="C209" s="69" t="s">
        <v>820</v>
      </c>
      <c r="D209" s="74" t="s">
        <v>749</v>
      </c>
      <c r="E209" s="74" t="s">
        <v>208</v>
      </c>
      <c r="F209" s="69" t="s">
        <v>821</v>
      </c>
      <c r="G209" s="74" t="s">
        <v>757</v>
      </c>
      <c r="H209" s="74" t="s">
        <v>115</v>
      </c>
      <c r="I209" s="76">
        <v>283177.46870000008</v>
      </c>
      <c r="J209" s="78">
        <v>8</v>
      </c>
      <c r="K209" s="69"/>
      <c r="L209" s="76">
        <v>55.541296001000006</v>
      </c>
      <c r="M209" s="79">
        <v>5.275103310416596E-4</v>
      </c>
      <c r="N209" s="79">
        <f t="shared" si="3"/>
        <v>6.4390934550502047E-5</v>
      </c>
      <c r="O209" s="79">
        <f>L209/'סכום נכסי הקרן'!$C$42</f>
        <v>1.6182146608292152E-5</v>
      </c>
    </row>
    <row r="210" spans="2:15">
      <c r="B210" s="73" t="s">
        <v>822</v>
      </c>
      <c r="C210" s="69" t="s">
        <v>823</v>
      </c>
      <c r="D210" s="74" t="s">
        <v>749</v>
      </c>
      <c r="E210" s="74" t="s">
        <v>208</v>
      </c>
      <c r="F210" s="69" t="s">
        <v>824</v>
      </c>
      <c r="G210" s="74" t="s">
        <v>751</v>
      </c>
      <c r="H210" s="74" t="s">
        <v>111</v>
      </c>
      <c r="I210" s="76">
        <v>15831.962570000002</v>
      </c>
      <c r="J210" s="78">
        <v>1776</v>
      </c>
      <c r="K210" s="69"/>
      <c r="L210" s="76">
        <v>1040.3499243750002</v>
      </c>
      <c r="M210" s="79">
        <v>2.3599502981247952E-4</v>
      </c>
      <c r="N210" s="79">
        <f t="shared" si="3"/>
        <v>1.2061134455494931E-3</v>
      </c>
      <c r="O210" s="79">
        <f>L210/'סכום נכסי הקרן'!$C$42</f>
        <v>3.0310950972153758E-4</v>
      </c>
    </row>
    <row r="211" spans="2:15">
      <c r="B211" s="73" t="s">
        <v>825</v>
      </c>
      <c r="C211" s="69" t="s">
        <v>826</v>
      </c>
      <c r="D211" s="74" t="s">
        <v>749</v>
      </c>
      <c r="E211" s="74" t="s">
        <v>208</v>
      </c>
      <c r="F211" s="69" t="s">
        <v>291</v>
      </c>
      <c r="G211" s="74" t="s">
        <v>292</v>
      </c>
      <c r="H211" s="74" t="s">
        <v>111</v>
      </c>
      <c r="I211" s="76">
        <v>503178.68287900009</v>
      </c>
      <c r="J211" s="78">
        <v>753</v>
      </c>
      <c r="K211" s="69"/>
      <c r="L211" s="76">
        <v>14019.061283697001</v>
      </c>
      <c r="M211" s="79">
        <v>4.491039547397352E-4</v>
      </c>
      <c r="N211" s="79">
        <f t="shared" si="3"/>
        <v>1.6252779869626338E-2</v>
      </c>
      <c r="O211" s="79">
        <f>L211/'סכום נכסי הקרן'!$C$42</f>
        <v>4.0845014671485654E-3</v>
      </c>
    </row>
    <row r="212" spans="2:15">
      <c r="B212" s="73" t="s">
        <v>827</v>
      </c>
      <c r="C212" s="69" t="s">
        <v>828</v>
      </c>
      <c r="D212" s="74" t="s">
        <v>749</v>
      </c>
      <c r="E212" s="74" t="s">
        <v>208</v>
      </c>
      <c r="F212" s="69" t="s">
        <v>287</v>
      </c>
      <c r="G212" s="74" t="s">
        <v>288</v>
      </c>
      <c r="H212" s="74" t="s">
        <v>111</v>
      </c>
      <c r="I212" s="76">
        <v>16624.561400000002</v>
      </c>
      <c r="J212" s="78">
        <v>3752</v>
      </c>
      <c r="K212" s="69"/>
      <c r="L212" s="76">
        <v>2307.8881117690003</v>
      </c>
      <c r="M212" s="79">
        <v>1.5096340988092984E-4</v>
      </c>
      <c r="N212" s="79">
        <f t="shared" si="3"/>
        <v>2.6756140575496081E-3</v>
      </c>
      <c r="O212" s="79">
        <f>L212/'סכום נכסי הקרן'!$C$42</f>
        <v>6.7241109713226885E-4</v>
      </c>
    </row>
    <row r="213" spans="2:15">
      <c r="B213" s="73" t="s">
        <v>829</v>
      </c>
      <c r="C213" s="69" t="s">
        <v>830</v>
      </c>
      <c r="D213" s="74" t="s">
        <v>749</v>
      </c>
      <c r="E213" s="74" t="s">
        <v>208</v>
      </c>
      <c r="F213" s="69" t="s">
        <v>831</v>
      </c>
      <c r="G213" s="74" t="s">
        <v>816</v>
      </c>
      <c r="H213" s="74" t="s">
        <v>111</v>
      </c>
      <c r="I213" s="76">
        <v>14867.924267000002</v>
      </c>
      <c r="J213" s="78">
        <v>1035</v>
      </c>
      <c r="K213" s="69"/>
      <c r="L213" s="76">
        <v>569.36715979600001</v>
      </c>
      <c r="M213" s="79">
        <v>6.3392735546911384E-4</v>
      </c>
      <c r="N213" s="79">
        <f t="shared" si="3"/>
        <v>6.6008692920974305E-4</v>
      </c>
      <c r="O213" s="79">
        <f>L213/'סכום נכסי הקרן'!$C$42</f>
        <v>1.6588706993081128E-4</v>
      </c>
    </row>
    <row r="214" spans="2:15">
      <c r="B214" s="73" t="s">
        <v>832</v>
      </c>
      <c r="C214" s="69" t="s">
        <v>833</v>
      </c>
      <c r="D214" s="74" t="s">
        <v>749</v>
      </c>
      <c r="E214" s="74" t="s">
        <v>208</v>
      </c>
      <c r="F214" s="69" t="s">
        <v>834</v>
      </c>
      <c r="G214" s="74" t="s">
        <v>757</v>
      </c>
      <c r="H214" s="74" t="s">
        <v>111</v>
      </c>
      <c r="I214" s="76">
        <v>6217.8533000000007</v>
      </c>
      <c r="J214" s="78">
        <v>7824</v>
      </c>
      <c r="K214" s="69"/>
      <c r="L214" s="76">
        <v>1799.9939161620002</v>
      </c>
      <c r="M214" s="79">
        <v>1.0951667204340811E-4</v>
      </c>
      <c r="N214" s="79">
        <f t="shared" si="3"/>
        <v>2.0867948498141352E-3</v>
      </c>
      <c r="O214" s="79">
        <f>L214/'סכום נכסי הקרן'!$C$42</f>
        <v>5.2443438562980213E-4</v>
      </c>
    </row>
    <row r="215" spans="2:15">
      <c r="B215" s="73" t="s">
        <v>835</v>
      </c>
      <c r="C215" s="69" t="s">
        <v>836</v>
      </c>
      <c r="D215" s="74" t="s">
        <v>749</v>
      </c>
      <c r="E215" s="74" t="s">
        <v>208</v>
      </c>
      <c r="F215" s="69" t="s">
        <v>837</v>
      </c>
      <c r="G215" s="74" t="s">
        <v>838</v>
      </c>
      <c r="H215" s="74" t="s">
        <v>111</v>
      </c>
      <c r="I215" s="76">
        <v>1703.3231200000002</v>
      </c>
      <c r="J215" s="78">
        <v>1239</v>
      </c>
      <c r="K215" s="69"/>
      <c r="L215" s="76">
        <v>78.085441790000019</v>
      </c>
      <c r="M215" s="79">
        <v>1.4172616413862008E-5</v>
      </c>
      <c r="N215" s="79">
        <f t="shared" si="3"/>
        <v>9.0527138069597811E-5</v>
      </c>
      <c r="O215" s="79">
        <f>L215/'סכום נכסי הקרן'!$C$42</f>
        <v>2.2750460612159509E-5</v>
      </c>
    </row>
    <row r="216" spans="2:15">
      <c r="B216" s="75"/>
      <c r="C216" s="69"/>
      <c r="D216" s="69"/>
      <c r="E216" s="69"/>
      <c r="F216" s="69"/>
      <c r="G216" s="69"/>
      <c r="H216" s="69"/>
      <c r="I216" s="76"/>
      <c r="J216" s="78"/>
      <c r="K216" s="69"/>
      <c r="L216" s="69"/>
      <c r="M216" s="69"/>
      <c r="N216" s="79"/>
      <c r="O216" s="69"/>
    </row>
    <row r="217" spans="2:15">
      <c r="B217" s="71" t="s">
        <v>47</v>
      </c>
      <c r="C217" s="72"/>
      <c r="D217" s="72"/>
      <c r="E217" s="72"/>
      <c r="F217" s="72"/>
      <c r="G217" s="72"/>
      <c r="H217" s="72"/>
      <c r="I217" s="80"/>
      <c r="J217" s="82"/>
      <c r="K217" s="80">
        <v>21.634091921</v>
      </c>
      <c r="L217" s="80">
        <f>SUM(L218:L264)</f>
        <v>134788.85921910603</v>
      </c>
      <c r="M217" s="72"/>
      <c r="N217" s="83">
        <f t="shared" si="3"/>
        <v>0.15626535995771551</v>
      </c>
      <c r="O217" s="83">
        <f>L217/'סכום נכסי הקרן'!$C$42</f>
        <v>3.9271195274391033E-2</v>
      </c>
    </row>
    <row r="218" spans="2:15">
      <c r="B218" s="73" t="s">
        <v>839</v>
      </c>
      <c r="C218" s="69" t="s">
        <v>840</v>
      </c>
      <c r="D218" s="74" t="s">
        <v>767</v>
      </c>
      <c r="E218" s="74" t="s">
        <v>208</v>
      </c>
      <c r="F218" s="69"/>
      <c r="G218" s="74" t="s">
        <v>787</v>
      </c>
      <c r="H218" s="74" t="s">
        <v>111</v>
      </c>
      <c r="I218" s="76">
        <v>4147.1322990000008</v>
      </c>
      <c r="J218" s="78">
        <v>13142</v>
      </c>
      <c r="K218" s="69"/>
      <c r="L218" s="76">
        <v>2016.5596689180006</v>
      </c>
      <c r="M218" s="79">
        <v>5.5395422122491984E-5</v>
      </c>
      <c r="N218" s="79">
        <f t="shared" ref="N218:N264" si="4">IFERROR(L218/$L$11,0)</f>
        <v>2.3378669748027338E-3</v>
      </c>
      <c r="O218" s="79">
        <f>L218/'סכום נכסי הקרן'!$C$42</f>
        <v>5.8753155861203952E-4</v>
      </c>
    </row>
    <row r="219" spans="2:15">
      <c r="B219" s="73" t="s">
        <v>841</v>
      </c>
      <c r="C219" s="69" t="s">
        <v>842</v>
      </c>
      <c r="D219" s="74" t="s">
        <v>24</v>
      </c>
      <c r="E219" s="74" t="s">
        <v>208</v>
      </c>
      <c r="F219" s="69"/>
      <c r="G219" s="74" t="s">
        <v>787</v>
      </c>
      <c r="H219" s="74" t="s">
        <v>113</v>
      </c>
      <c r="I219" s="76">
        <v>4588.8857900000012</v>
      </c>
      <c r="J219" s="78">
        <v>13236</v>
      </c>
      <c r="K219" s="69"/>
      <c r="L219" s="76">
        <v>2440.7763140140005</v>
      </c>
      <c r="M219" s="79">
        <v>5.8058087951604291E-6</v>
      </c>
      <c r="N219" s="79">
        <f t="shared" si="4"/>
        <v>2.8296759205125757E-3</v>
      </c>
      <c r="O219" s="79">
        <f>L219/'סכום נכסי הקרן'!$C$42</f>
        <v>7.1112852949470871E-4</v>
      </c>
    </row>
    <row r="220" spans="2:15">
      <c r="B220" s="73" t="s">
        <v>843</v>
      </c>
      <c r="C220" s="69" t="s">
        <v>844</v>
      </c>
      <c r="D220" s="74" t="s">
        <v>749</v>
      </c>
      <c r="E220" s="74" t="s">
        <v>208</v>
      </c>
      <c r="F220" s="69"/>
      <c r="G220" s="74" t="s">
        <v>845</v>
      </c>
      <c r="H220" s="74" t="s">
        <v>111</v>
      </c>
      <c r="I220" s="76">
        <v>10664.439403000002</v>
      </c>
      <c r="J220" s="78">
        <v>12097</v>
      </c>
      <c r="K220" s="69"/>
      <c r="L220" s="76">
        <v>4773.2857674919996</v>
      </c>
      <c r="M220" s="79">
        <v>1.8155327550221319E-6</v>
      </c>
      <c r="N220" s="79">
        <f t="shared" si="4"/>
        <v>5.5338343462472753E-3</v>
      </c>
      <c r="O220" s="79">
        <f>L220/'סכום נכסי הקרן'!$C$42</f>
        <v>1.3907131387686587E-3</v>
      </c>
    </row>
    <row r="221" spans="2:15">
      <c r="B221" s="73" t="s">
        <v>846</v>
      </c>
      <c r="C221" s="69" t="s">
        <v>847</v>
      </c>
      <c r="D221" s="74" t="s">
        <v>749</v>
      </c>
      <c r="E221" s="74" t="s">
        <v>208</v>
      </c>
      <c r="F221" s="69"/>
      <c r="G221" s="74" t="s">
        <v>773</v>
      </c>
      <c r="H221" s="74" t="s">
        <v>111</v>
      </c>
      <c r="I221" s="76">
        <v>3236.2015050000005</v>
      </c>
      <c r="J221" s="78">
        <v>13036</v>
      </c>
      <c r="K221" s="69"/>
      <c r="L221" s="76">
        <v>1560.9235443100004</v>
      </c>
      <c r="M221" s="79">
        <v>3.1540837708010992E-7</v>
      </c>
      <c r="N221" s="79">
        <f t="shared" si="4"/>
        <v>1.8096323459609815E-3</v>
      </c>
      <c r="O221" s="79">
        <f>L221/'סכום נכסי הקרן'!$C$42</f>
        <v>4.5478041488093208E-4</v>
      </c>
    </row>
    <row r="222" spans="2:15">
      <c r="B222" s="73" t="s">
        <v>848</v>
      </c>
      <c r="C222" s="69" t="s">
        <v>847</v>
      </c>
      <c r="D222" s="74" t="s">
        <v>749</v>
      </c>
      <c r="E222" s="74" t="s">
        <v>208</v>
      </c>
      <c r="F222" s="69"/>
      <c r="G222" s="74" t="s">
        <v>210</v>
      </c>
      <c r="H222" s="74" t="s">
        <v>111</v>
      </c>
      <c r="I222" s="76">
        <v>6352.5436950000012</v>
      </c>
      <c r="J222" s="78">
        <v>14454</v>
      </c>
      <c r="K222" s="69"/>
      <c r="L222" s="76">
        <v>3397.3276629990005</v>
      </c>
      <c r="M222" s="79">
        <v>7.5648267342388918E-6</v>
      </c>
      <c r="N222" s="79">
        <f t="shared" si="4"/>
        <v>3.9386387957320995E-3</v>
      </c>
      <c r="O222" s="79">
        <f>L222/'סכום נכסי הקרן'!$C$42</f>
        <v>9.8982303758390075E-4</v>
      </c>
    </row>
    <row r="223" spans="2:15">
      <c r="B223" s="73" t="s">
        <v>849</v>
      </c>
      <c r="C223" s="69" t="s">
        <v>850</v>
      </c>
      <c r="D223" s="74" t="s">
        <v>24</v>
      </c>
      <c r="E223" s="74" t="s">
        <v>208</v>
      </c>
      <c r="F223" s="69"/>
      <c r="G223" s="74" t="s">
        <v>851</v>
      </c>
      <c r="H223" s="74" t="s">
        <v>113</v>
      </c>
      <c r="I223" s="76">
        <v>406668.39490000007</v>
      </c>
      <c r="J223" s="78">
        <v>106.15</v>
      </c>
      <c r="K223" s="69"/>
      <c r="L223" s="76">
        <v>1734.7000569110003</v>
      </c>
      <c r="M223" s="79">
        <v>2.6458140483721768E-4</v>
      </c>
      <c r="N223" s="79">
        <f t="shared" si="4"/>
        <v>2.0110974332917492E-3</v>
      </c>
      <c r="O223" s="79">
        <f>L223/'סכום נכסי הקרן'!$C$42</f>
        <v>5.0541079635306192E-4</v>
      </c>
    </row>
    <row r="224" spans="2:15">
      <c r="B224" s="73" t="s">
        <v>852</v>
      </c>
      <c r="C224" s="69" t="s">
        <v>853</v>
      </c>
      <c r="D224" s="74" t="s">
        <v>24</v>
      </c>
      <c r="E224" s="74" t="s">
        <v>208</v>
      </c>
      <c r="F224" s="69"/>
      <c r="G224" s="74" t="s">
        <v>210</v>
      </c>
      <c r="H224" s="74" t="s">
        <v>113</v>
      </c>
      <c r="I224" s="76">
        <v>2684.8486560000006</v>
      </c>
      <c r="J224" s="78">
        <v>66300</v>
      </c>
      <c r="K224" s="69"/>
      <c r="L224" s="76">
        <v>7153.1496469020003</v>
      </c>
      <c r="M224" s="79">
        <v>6.6598711546650959E-6</v>
      </c>
      <c r="N224" s="79">
        <f t="shared" si="4"/>
        <v>8.2928923865104014E-3</v>
      </c>
      <c r="O224" s="79">
        <f>L224/'סכום נכסי הקרן'!$C$42</f>
        <v>2.0840946220473016E-3</v>
      </c>
    </row>
    <row r="225" spans="2:15">
      <c r="B225" s="73" t="s">
        <v>854</v>
      </c>
      <c r="C225" s="69" t="s">
        <v>855</v>
      </c>
      <c r="D225" s="74" t="s">
        <v>767</v>
      </c>
      <c r="E225" s="74" t="s">
        <v>208</v>
      </c>
      <c r="F225" s="69"/>
      <c r="G225" s="74" t="s">
        <v>856</v>
      </c>
      <c r="H225" s="74" t="s">
        <v>111</v>
      </c>
      <c r="I225" s="76">
        <v>21574.676700000004</v>
      </c>
      <c r="J225" s="78">
        <v>2869</v>
      </c>
      <c r="K225" s="69"/>
      <c r="L225" s="76">
        <v>2290.2166557350006</v>
      </c>
      <c r="M225" s="79">
        <v>2.7072735571793537E-6</v>
      </c>
      <c r="N225" s="79">
        <f t="shared" si="4"/>
        <v>2.6551269308380371E-3</v>
      </c>
      <c r="O225" s="79">
        <f>L225/'סכום נכסי הקרן'!$C$42</f>
        <v>6.6726245795901246E-4</v>
      </c>
    </row>
    <row r="226" spans="2:15">
      <c r="B226" s="73" t="s">
        <v>857</v>
      </c>
      <c r="C226" s="69" t="s">
        <v>858</v>
      </c>
      <c r="D226" s="74" t="s">
        <v>749</v>
      </c>
      <c r="E226" s="74" t="s">
        <v>208</v>
      </c>
      <c r="F226" s="69"/>
      <c r="G226" s="74" t="s">
        <v>110</v>
      </c>
      <c r="H226" s="74" t="s">
        <v>111</v>
      </c>
      <c r="I226" s="76">
        <v>1.6780300000000004</v>
      </c>
      <c r="J226" s="78">
        <v>51781000</v>
      </c>
      <c r="K226" s="69"/>
      <c r="L226" s="76">
        <v>3214.9334284280003</v>
      </c>
      <c r="M226" s="79">
        <v>2.8642753751826419E-6</v>
      </c>
      <c r="N226" s="79">
        <f t="shared" si="4"/>
        <v>3.727182886953184E-3</v>
      </c>
      <c r="O226" s="79">
        <f>L226/'סכום נכסי הקרן'!$C$42</f>
        <v>9.3668185333278039E-4</v>
      </c>
    </row>
    <row r="227" spans="2:15">
      <c r="B227" s="73" t="s">
        <v>859</v>
      </c>
      <c r="C227" s="69" t="s">
        <v>860</v>
      </c>
      <c r="D227" s="74" t="s">
        <v>767</v>
      </c>
      <c r="E227" s="74" t="s">
        <v>208</v>
      </c>
      <c r="F227" s="69"/>
      <c r="G227" s="74" t="s">
        <v>861</v>
      </c>
      <c r="H227" s="74" t="s">
        <v>111</v>
      </c>
      <c r="I227" s="76">
        <v>1419.13429</v>
      </c>
      <c r="J227" s="78">
        <v>69114</v>
      </c>
      <c r="K227" s="69"/>
      <c r="L227" s="76">
        <v>3629.0357497820005</v>
      </c>
      <c r="M227" s="79">
        <v>9.4758889657772161E-6</v>
      </c>
      <c r="N227" s="79">
        <f t="shared" si="4"/>
        <v>4.2072659493116189E-3</v>
      </c>
      <c r="O227" s="79">
        <f>L227/'סכום נכסי הקרן'!$C$42</f>
        <v>1.0573319813899991E-3</v>
      </c>
    </row>
    <row r="228" spans="2:15">
      <c r="B228" s="73" t="s">
        <v>862</v>
      </c>
      <c r="C228" s="69" t="s">
        <v>863</v>
      </c>
      <c r="D228" s="74" t="s">
        <v>767</v>
      </c>
      <c r="E228" s="74" t="s">
        <v>208</v>
      </c>
      <c r="F228" s="69"/>
      <c r="G228" s="74" t="s">
        <v>787</v>
      </c>
      <c r="H228" s="74" t="s">
        <v>111</v>
      </c>
      <c r="I228" s="76">
        <v>7119.6433110000007</v>
      </c>
      <c r="J228" s="78">
        <v>21116</v>
      </c>
      <c r="K228" s="69"/>
      <c r="L228" s="76">
        <v>5562.5203617380012</v>
      </c>
      <c r="M228" s="79">
        <v>1.1834641212309495E-5</v>
      </c>
      <c r="N228" s="79">
        <f t="shared" si="4"/>
        <v>6.4488211535801716E-3</v>
      </c>
      <c r="O228" s="79">
        <f>L228/'סכום נכסי הקרן'!$C$42</f>
        <v>1.6206593379389988E-3</v>
      </c>
    </row>
    <row r="229" spans="2:15">
      <c r="B229" s="73" t="s">
        <v>864</v>
      </c>
      <c r="C229" s="69" t="s">
        <v>865</v>
      </c>
      <c r="D229" s="74" t="s">
        <v>749</v>
      </c>
      <c r="E229" s="74" t="s">
        <v>208</v>
      </c>
      <c r="F229" s="69"/>
      <c r="G229" s="74" t="s">
        <v>210</v>
      </c>
      <c r="H229" s="74" t="s">
        <v>111</v>
      </c>
      <c r="I229" s="76">
        <v>1869.8053140000004</v>
      </c>
      <c r="J229" s="78">
        <v>86743</v>
      </c>
      <c r="K229" s="69"/>
      <c r="L229" s="76">
        <v>6001.1233270350003</v>
      </c>
      <c r="M229" s="79">
        <v>4.5308249125020555E-6</v>
      </c>
      <c r="N229" s="79">
        <f t="shared" si="4"/>
        <v>6.9573086550527097E-3</v>
      </c>
      <c r="O229" s="79">
        <f>L229/'סכום נכסי הקרן'!$C$42</f>
        <v>1.7484478124308422E-3</v>
      </c>
    </row>
    <row r="230" spans="2:15">
      <c r="B230" s="73" t="s">
        <v>866</v>
      </c>
      <c r="C230" s="69" t="s">
        <v>867</v>
      </c>
      <c r="D230" s="74" t="s">
        <v>749</v>
      </c>
      <c r="E230" s="74" t="s">
        <v>208</v>
      </c>
      <c r="F230" s="69"/>
      <c r="G230" s="74" t="s">
        <v>861</v>
      </c>
      <c r="H230" s="74" t="s">
        <v>111</v>
      </c>
      <c r="I230" s="76">
        <v>21291.539000000004</v>
      </c>
      <c r="J230" s="78">
        <v>1076</v>
      </c>
      <c r="K230" s="69"/>
      <c r="L230" s="76">
        <v>847.65875066800004</v>
      </c>
      <c r="M230" s="79">
        <v>1.8537707010473181E-3</v>
      </c>
      <c r="N230" s="79">
        <f t="shared" si="4"/>
        <v>9.8271994111265954E-4</v>
      </c>
      <c r="O230" s="79">
        <f>L230/'סכום נכסי הקרן'!$C$42</f>
        <v>2.4696827702515929E-4</v>
      </c>
    </row>
    <row r="231" spans="2:15">
      <c r="B231" s="73" t="s">
        <v>868</v>
      </c>
      <c r="C231" s="69" t="s">
        <v>869</v>
      </c>
      <c r="D231" s="74" t="s">
        <v>749</v>
      </c>
      <c r="E231" s="74" t="s">
        <v>208</v>
      </c>
      <c r="F231" s="69"/>
      <c r="G231" s="74" t="s">
        <v>870</v>
      </c>
      <c r="H231" s="74" t="s">
        <v>111</v>
      </c>
      <c r="I231" s="76">
        <v>1630.0866840000003</v>
      </c>
      <c r="J231" s="78">
        <v>53838</v>
      </c>
      <c r="K231" s="69"/>
      <c r="L231" s="76">
        <v>3247.1424550480006</v>
      </c>
      <c r="M231" s="79">
        <v>3.6784210121212178E-6</v>
      </c>
      <c r="N231" s="79">
        <f t="shared" si="4"/>
        <v>3.7645239192003691E-3</v>
      </c>
      <c r="O231" s="79">
        <f>L231/'סכום נכסי הקרן'!$C$42</f>
        <v>9.4606606343234018E-4</v>
      </c>
    </row>
    <row r="232" spans="2:15">
      <c r="B232" s="73" t="s">
        <v>871</v>
      </c>
      <c r="C232" s="69" t="s">
        <v>872</v>
      </c>
      <c r="D232" s="74" t="s">
        <v>749</v>
      </c>
      <c r="E232" s="74" t="s">
        <v>208</v>
      </c>
      <c r="F232" s="69"/>
      <c r="G232" s="74" t="s">
        <v>757</v>
      </c>
      <c r="H232" s="74" t="s">
        <v>111</v>
      </c>
      <c r="I232" s="76">
        <v>2207.9325939999999</v>
      </c>
      <c r="J232" s="78">
        <v>14687</v>
      </c>
      <c r="K232" s="69"/>
      <c r="L232" s="76">
        <v>1199.832522462</v>
      </c>
      <c r="M232" s="79">
        <v>9.8510188419425811E-6</v>
      </c>
      <c r="N232" s="79">
        <f t="shared" si="4"/>
        <v>1.3910071062083861E-3</v>
      </c>
      <c r="O232" s="79">
        <f>L232/'סכום נכסי הקרן'!$C$42</f>
        <v>3.4957531029753959E-4</v>
      </c>
    </row>
    <row r="233" spans="2:15">
      <c r="B233" s="73" t="s">
        <v>873</v>
      </c>
      <c r="C233" s="69" t="s">
        <v>874</v>
      </c>
      <c r="D233" s="74" t="s">
        <v>767</v>
      </c>
      <c r="E233" s="74" t="s">
        <v>208</v>
      </c>
      <c r="F233" s="69"/>
      <c r="G233" s="74" t="s">
        <v>136</v>
      </c>
      <c r="H233" s="74" t="s">
        <v>111</v>
      </c>
      <c r="I233" s="76">
        <v>2061.5802180000005</v>
      </c>
      <c r="J233" s="78">
        <v>9838</v>
      </c>
      <c r="K233" s="69"/>
      <c r="L233" s="76">
        <v>750.42756883300001</v>
      </c>
      <c r="M233" s="79">
        <v>6.9584818010462682E-6</v>
      </c>
      <c r="N233" s="79">
        <f t="shared" si="4"/>
        <v>8.6999648817607839E-4</v>
      </c>
      <c r="O233" s="79">
        <f>L233/'סכום נכסי הקרן'!$C$42</f>
        <v>2.1863963954930429E-4</v>
      </c>
    </row>
    <row r="234" spans="2:15">
      <c r="B234" s="73" t="s">
        <v>875</v>
      </c>
      <c r="C234" s="69" t="s">
        <v>876</v>
      </c>
      <c r="D234" s="74" t="s">
        <v>767</v>
      </c>
      <c r="E234" s="74" t="s">
        <v>208</v>
      </c>
      <c r="F234" s="69"/>
      <c r="G234" s="74" t="s">
        <v>751</v>
      </c>
      <c r="H234" s="74" t="s">
        <v>111</v>
      </c>
      <c r="I234" s="76">
        <v>4195.0760250000012</v>
      </c>
      <c r="J234" s="78">
        <v>5147</v>
      </c>
      <c r="K234" s="69"/>
      <c r="L234" s="76">
        <v>798.90608312500012</v>
      </c>
      <c r="M234" s="79">
        <v>1.4417280856903384E-5</v>
      </c>
      <c r="N234" s="79">
        <f t="shared" si="4"/>
        <v>9.2619929699828442E-4</v>
      </c>
      <c r="O234" s="79">
        <f>L234/'סכום נכסי הקרן'!$C$42</f>
        <v>2.3276402054342454E-4</v>
      </c>
    </row>
    <row r="235" spans="2:15">
      <c r="B235" s="73" t="s">
        <v>877</v>
      </c>
      <c r="C235" s="69" t="s">
        <v>878</v>
      </c>
      <c r="D235" s="74" t="s">
        <v>24</v>
      </c>
      <c r="E235" s="74" t="s">
        <v>208</v>
      </c>
      <c r="F235" s="69"/>
      <c r="G235" s="74" t="s">
        <v>787</v>
      </c>
      <c r="H235" s="74" t="s">
        <v>113</v>
      </c>
      <c r="I235" s="76">
        <v>7311.4182150000006</v>
      </c>
      <c r="J235" s="78">
        <v>9558</v>
      </c>
      <c r="K235" s="69"/>
      <c r="L235" s="76">
        <v>2808.2296809889999</v>
      </c>
      <c r="M235" s="79">
        <v>7.4606308316326541E-5</v>
      </c>
      <c r="N235" s="79">
        <f t="shared" si="4"/>
        <v>3.2556772457755442E-3</v>
      </c>
      <c r="O235" s="79">
        <f>L235/'סכום נכסי הקרן'!$C$42</f>
        <v>8.1818732509776702E-4</v>
      </c>
    </row>
    <row r="236" spans="2:15">
      <c r="B236" s="73" t="s">
        <v>879</v>
      </c>
      <c r="C236" s="69" t="s">
        <v>880</v>
      </c>
      <c r="D236" s="74" t="s">
        <v>767</v>
      </c>
      <c r="E236" s="74" t="s">
        <v>208</v>
      </c>
      <c r="F236" s="69"/>
      <c r="G236" s="74" t="s">
        <v>787</v>
      </c>
      <c r="H236" s="74" t="s">
        <v>111</v>
      </c>
      <c r="I236" s="76">
        <v>6712.1216400000012</v>
      </c>
      <c r="J236" s="78">
        <v>9039</v>
      </c>
      <c r="K236" s="69"/>
      <c r="L236" s="76">
        <v>2244.8220976470006</v>
      </c>
      <c r="M236" s="79">
        <v>1.174474477690289E-5</v>
      </c>
      <c r="N236" s="79">
        <f t="shared" si="4"/>
        <v>2.6024994585021246E-3</v>
      </c>
      <c r="O236" s="79">
        <f>L236/'סכום נכסי הקרן'!$C$42</f>
        <v>6.5403659815578747E-4</v>
      </c>
    </row>
    <row r="237" spans="2:15">
      <c r="B237" s="73" t="s">
        <v>763</v>
      </c>
      <c r="C237" s="69" t="s">
        <v>764</v>
      </c>
      <c r="D237" s="74" t="s">
        <v>101</v>
      </c>
      <c r="E237" s="74" t="s">
        <v>208</v>
      </c>
      <c r="F237" s="69"/>
      <c r="G237" s="74" t="s">
        <v>107</v>
      </c>
      <c r="H237" s="74" t="s">
        <v>114</v>
      </c>
      <c r="I237" s="76">
        <v>84491.06517300001</v>
      </c>
      <c r="J237" s="78">
        <v>1024</v>
      </c>
      <c r="K237" s="69"/>
      <c r="L237" s="76">
        <v>4041.0359614060003</v>
      </c>
      <c r="M237" s="79">
        <v>4.718617363747914E-4</v>
      </c>
      <c r="N237" s="79">
        <f t="shared" si="4"/>
        <v>4.684911963567324E-3</v>
      </c>
      <c r="O237" s="79">
        <f>L237/'סכום נכסי הקרן'!$C$42</f>
        <v>1.1773696525856248E-3</v>
      </c>
    </row>
    <row r="238" spans="2:15">
      <c r="B238" s="73" t="s">
        <v>881</v>
      </c>
      <c r="C238" s="69" t="s">
        <v>882</v>
      </c>
      <c r="D238" s="74" t="s">
        <v>749</v>
      </c>
      <c r="E238" s="74" t="s">
        <v>208</v>
      </c>
      <c r="F238" s="69"/>
      <c r="G238" s="74" t="s">
        <v>757</v>
      </c>
      <c r="H238" s="74" t="s">
        <v>111</v>
      </c>
      <c r="I238" s="76">
        <v>3837.7999050000003</v>
      </c>
      <c r="J238" s="78">
        <v>7559</v>
      </c>
      <c r="K238" s="69"/>
      <c r="L238" s="76">
        <v>1073.36739076</v>
      </c>
      <c r="M238" s="79">
        <v>4.8876957564513187E-6</v>
      </c>
      <c r="N238" s="79">
        <f t="shared" si="4"/>
        <v>1.2443917298189425E-3</v>
      </c>
      <c r="O238" s="79">
        <f>L238/'סכום נכסי הקרן'!$C$42</f>
        <v>3.1272926151247176E-4</v>
      </c>
    </row>
    <row r="239" spans="2:15">
      <c r="B239" s="73" t="s">
        <v>883</v>
      </c>
      <c r="C239" s="69" t="s">
        <v>884</v>
      </c>
      <c r="D239" s="74" t="s">
        <v>767</v>
      </c>
      <c r="E239" s="74" t="s">
        <v>208</v>
      </c>
      <c r="F239" s="69"/>
      <c r="G239" s="74" t="s">
        <v>773</v>
      </c>
      <c r="H239" s="74" t="s">
        <v>111</v>
      </c>
      <c r="I239" s="76">
        <v>1438.3117800000002</v>
      </c>
      <c r="J239" s="78">
        <v>31064</v>
      </c>
      <c r="K239" s="69"/>
      <c r="L239" s="76">
        <v>1653.1495339550004</v>
      </c>
      <c r="M239" s="79">
        <v>1.4306205777931093E-6</v>
      </c>
      <c r="N239" s="79">
        <f t="shared" si="4"/>
        <v>1.916553107460309E-3</v>
      </c>
      <c r="O239" s="79">
        <f>L239/'סכום נכסי הקרן'!$C$42</f>
        <v>4.8165077248842032E-4</v>
      </c>
    </row>
    <row r="240" spans="2:15">
      <c r="B240" s="73" t="s">
        <v>885</v>
      </c>
      <c r="C240" s="69" t="s">
        <v>886</v>
      </c>
      <c r="D240" s="74" t="s">
        <v>767</v>
      </c>
      <c r="E240" s="74" t="s">
        <v>208</v>
      </c>
      <c r="F240" s="69"/>
      <c r="G240" s="74" t="s">
        <v>856</v>
      </c>
      <c r="H240" s="74" t="s">
        <v>111</v>
      </c>
      <c r="I240" s="76">
        <v>4434.7946550000006</v>
      </c>
      <c r="J240" s="78">
        <v>14544</v>
      </c>
      <c r="K240" s="69"/>
      <c r="L240" s="76">
        <v>2386.4871781060006</v>
      </c>
      <c r="M240" s="79">
        <v>1.5175759139940555E-6</v>
      </c>
      <c r="N240" s="79">
        <f t="shared" si="4"/>
        <v>2.7667366582203815E-3</v>
      </c>
      <c r="O240" s="79">
        <f>L240/'סכום נכסי הקרן'!$C$42</f>
        <v>6.9531120401341391E-4</v>
      </c>
    </row>
    <row r="241" spans="2:15">
      <c r="B241" s="73" t="s">
        <v>788</v>
      </c>
      <c r="C241" s="69" t="s">
        <v>789</v>
      </c>
      <c r="D241" s="74" t="s">
        <v>749</v>
      </c>
      <c r="E241" s="74" t="s">
        <v>208</v>
      </c>
      <c r="F241" s="69"/>
      <c r="G241" s="74" t="s">
        <v>787</v>
      </c>
      <c r="H241" s="74" t="s">
        <v>111</v>
      </c>
      <c r="I241" s="76">
        <v>10949.322972000002</v>
      </c>
      <c r="J241" s="78">
        <v>1734</v>
      </c>
      <c r="K241" s="69"/>
      <c r="L241" s="76">
        <v>702.486663292</v>
      </c>
      <c r="M241" s="79">
        <v>4.1951429011494256E-5</v>
      </c>
      <c r="N241" s="79">
        <f t="shared" si="4"/>
        <v>8.1441694766757548E-4</v>
      </c>
      <c r="O241" s="79">
        <f>L241/'סכום נכסי הקרן'!$C$42</f>
        <v>2.0467189270406E-4</v>
      </c>
    </row>
    <row r="242" spans="2:15">
      <c r="B242" s="73" t="s">
        <v>887</v>
      </c>
      <c r="C242" s="69" t="s">
        <v>888</v>
      </c>
      <c r="D242" s="74" t="s">
        <v>767</v>
      </c>
      <c r="E242" s="74" t="s">
        <v>208</v>
      </c>
      <c r="F242" s="69"/>
      <c r="G242" s="74" t="s">
        <v>757</v>
      </c>
      <c r="H242" s="74" t="s">
        <v>111</v>
      </c>
      <c r="I242" s="76">
        <v>2277.3269850000006</v>
      </c>
      <c r="J242" s="78">
        <v>39330</v>
      </c>
      <c r="K242" s="69"/>
      <c r="L242" s="76">
        <v>3313.9890018420006</v>
      </c>
      <c r="M242" s="79">
        <v>2.4222232459736663E-6</v>
      </c>
      <c r="N242" s="79">
        <f t="shared" si="4"/>
        <v>3.8420214197891571E-3</v>
      </c>
      <c r="O242" s="79">
        <f>L242/'סכום נכסי הקרן'!$C$42</f>
        <v>9.6554203353680257E-4</v>
      </c>
    </row>
    <row r="243" spans="2:15">
      <c r="B243" s="73" t="s">
        <v>889</v>
      </c>
      <c r="C243" s="69" t="s">
        <v>890</v>
      </c>
      <c r="D243" s="74" t="s">
        <v>749</v>
      </c>
      <c r="E243" s="74" t="s">
        <v>208</v>
      </c>
      <c r="F243" s="69"/>
      <c r="G243" s="74" t="s">
        <v>845</v>
      </c>
      <c r="H243" s="74" t="s">
        <v>111</v>
      </c>
      <c r="I243" s="76">
        <v>3787.5543540000003</v>
      </c>
      <c r="J243" s="78">
        <v>28698</v>
      </c>
      <c r="K243" s="69"/>
      <c r="L243" s="76">
        <v>4021.7236894900007</v>
      </c>
      <c r="M243" s="79">
        <v>1.7121573446466224E-6</v>
      </c>
      <c r="N243" s="79">
        <f t="shared" si="4"/>
        <v>4.6625225825751657E-3</v>
      </c>
      <c r="O243" s="79">
        <f>L243/'סכום נכסי הקרן'!$C$42</f>
        <v>1.171742956091573E-3</v>
      </c>
    </row>
    <row r="244" spans="2:15">
      <c r="B244" s="73" t="s">
        <v>891</v>
      </c>
      <c r="C244" s="69" t="s">
        <v>892</v>
      </c>
      <c r="D244" s="74" t="s">
        <v>749</v>
      </c>
      <c r="E244" s="74" t="s">
        <v>208</v>
      </c>
      <c r="F244" s="69"/>
      <c r="G244" s="74" t="s">
        <v>757</v>
      </c>
      <c r="H244" s="74" t="s">
        <v>111</v>
      </c>
      <c r="I244" s="76">
        <v>3883.4418060000003</v>
      </c>
      <c r="J244" s="78">
        <v>34054</v>
      </c>
      <c r="K244" s="69"/>
      <c r="L244" s="76">
        <v>4893.1289086760016</v>
      </c>
      <c r="M244" s="79">
        <v>5.2228475494426473E-7</v>
      </c>
      <c r="N244" s="79">
        <f t="shared" si="4"/>
        <v>5.6727726212952093E-3</v>
      </c>
      <c r="O244" s="79">
        <f>L244/'סכום נכסי הקרן'!$C$42</f>
        <v>1.4256298479610918E-3</v>
      </c>
    </row>
    <row r="245" spans="2:15">
      <c r="B245" s="73" t="s">
        <v>893</v>
      </c>
      <c r="C245" s="69" t="s">
        <v>894</v>
      </c>
      <c r="D245" s="74" t="s">
        <v>767</v>
      </c>
      <c r="E245" s="74" t="s">
        <v>208</v>
      </c>
      <c r="F245" s="69"/>
      <c r="G245" s="74" t="s">
        <v>861</v>
      </c>
      <c r="H245" s="74" t="s">
        <v>111</v>
      </c>
      <c r="I245" s="76">
        <v>13164.628004000004</v>
      </c>
      <c r="J245" s="78">
        <v>8540</v>
      </c>
      <c r="K245" s="69"/>
      <c r="L245" s="76">
        <v>4159.7591566120009</v>
      </c>
      <c r="M245" s="79">
        <v>7.8824741542700176E-6</v>
      </c>
      <c r="N245" s="79">
        <f t="shared" si="4"/>
        <v>4.8225518467273857E-3</v>
      </c>
      <c r="O245" s="79">
        <f>L245/'סכום נכסי הקרן'!$C$42</f>
        <v>1.2119600616857977E-3</v>
      </c>
    </row>
    <row r="246" spans="2:15">
      <c r="B246" s="73" t="s">
        <v>895</v>
      </c>
      <c r="C246" s="69" t="s">
        <v>896</v>
      </c>
      <c r="D246" s="74" t="s">
        <v>767</v>
      </c>
      <c r="E246" s="74" t="s">
        <v>208</v>
      </c>
      <c r="F246" s="69"/>
      <c r="G246" s="74" t="s">
        <v>751</v>
      </c>
      <c r="H246" s="74" t="s">
        <v>111</v>
      </c>
      <c r="I246" s="76">
        <v>2636.9049300000006</v>
      </c>
      <c r="J246" s="78">
        <v>7640</v>
      </c>
      <c r="K246" s="69"/>
      <c r="L246" s="76">
        <v>745.40028561200006</v>
      </c>
      <c r="M246" s="79">
        <v>1.241300283741725E-5</v>
      </c>
      <c r="N246" s="79">
        <f t="shared" si="4"/>
        <v>8.6416818584686352E-4</v>
      </c>
      <c r="O246" s="79">
        <f>L246/'סכום נכסי הקרן'!$C$42</f>
        <v>2.1717492338347764E-4</v>
      </c>
    </row>
    <row r="247" spans="2:15">
      <c r="B247" s="73" t="s">
        <v>897</v>
      </c>
      <c r="C247" s="69" t="s">
        <v>898</v>
      </c>
      <c r="D247" s="74" t="s">
        <v>749</v>
      </c>
      <c r="E247" s="74" t="s">
        <v>208</v>
      </c>
      <c r="F247" s="69"/>
      <c r="G247" s="74" t="s">
        <v>210</v>
      </c>
      <c r="H247" s="74" t="s">
        <v>111</v>
      </c>
      <c r="I247" s="76">
        <v>1606.1148210000001</v>
      </c>
      <c r="J247" s="78">
        <v>42302</v>
      </c>
      <c r="K247" s="69"/>
      <c r="L247" s="76">
        <v>2513.8491588440006</v>
      </c>
      <c r="M247" s="79">
        <v>6.5024891538461545E-7</v>
      </c>
      <c r="N247" s="79">
        <f t="shared" si="4"/>
        <v>2.914391782540405E-3</v>
      </c>
      <c r="O247" s="79">
        <f>L247/'סכום נכסי הקרן'!$C$42</f>
        <v>7.3241855283342875E-4</v>
      </c>
    </row>
    <row r="248" spans="2:15">
      <c r="B248" s="73" t="s">
        <v>801</v>
      </c>
      <c r="C248" s="69" t="s">
        <v>802</v>
      </c>
      <c r="D248" s="74" t="s">
        <v>767</v>
      </c>
      <c r="E248" s="74" t="s">
        <v>208</v>
      </c>
      <c r="F248" s="69"/>
      <c r="G248" s="74" t="s">
        <v>215</v>
      </c>
      <c r="H248" s="74" t="s">
        <v>111</v>
      </c>
      <c r="I248" s="76">
        <v>23921.597647000002</v>
      </c>
      <c r="J248" s="78">
        <v>8046</v>
      </c>
      <c r="K248" s="69"/>
      <c r="L248" s="76">
        <v>7121.5074625200004</v>
      </c>
      <c r="M248" s="79">
        <v>4.0065690693996437E-4</v>
      </c>
      <c r="N248" s="79">
        <f t="shared" si="4"/>
        <v>8.2562085139637545E-3</v>
      </c>
      <c r="O248" s="79">
        <f>L248/'סכום נכסי הקרן'!$C$42</f>
        <v>2.074875563373069E-3</v>
      </c>
    </row>
    <row r="249" spans="2:15">
      <c r="B249" s="73" t="s">
        <v>899</v>
      </c>
      <c r="C249" s="69" t="s">
        <v>900</v>
      </c>
      <c r="D249" s="74" t="s">
        <v>767</v>
      </c>
      <c r="E249" s="74" t="s">
        <v>208</v>
      </c>
      <c r="F249" s="69"/>
      <c r="G249" s="74" t="s">
        <v>757</v>
      </c>
      <c r="H249" s="74" t="s">
        <v>111</v>
      </c>
      <c r="I249" s="76">
        <v>4066.6839490000007</v>
      </c>
      <c r="J249" s="78">
        <v>25551</v>
      </c>
      <c r="K249" s="69"/>
      <c r="L249" s="76">
        <v>3844.5901384930012</v>
      </c>
      <c r="M249" s="79">
        <v>1.3296124925595421E-5</v>
      </c>
      <c r="N249" s="79">
        <f t="shared" si="4"/>
        <v>4.4571655651814684E-3</v>
      </c>
      <c r="O249" s="79">
        <f>L249/'סכום נכסי הקרן'!$C$42</f>
        <v>1.1201344899976378E-3</v>
      </c>
    </row>
    <row r="250" spans="2:15">
      <c r="B250" s="73" t="s">
        <v>901</v>
      </c>
      <c r="C250" s="69" t="s">
        <v>902</v>
      </c>
      <c r="D250" s="74" t="s">
        <v>749</v>
      </c>
      <c r="E250" s="74" t="s">
        <v>208</v>
      </c>
      <c r="F250" s="69"/>
      <c r="G250" s="74" t="s">
        <v>110</v>
      </c>
      <c r="H250" s="74" t="s">
        <v>111</v>
      </c>
      <c r="I250" s="76">
        <v>25549.846800000003</v>
      </c>
      <c r="J250" s="78">
        <v>481</v>
      </c>
      <c r="K250" s="69"/>
      <c r="L250" s="76">
        <v>454.7106235</v>
      </c>
      <c r="M250" s="79">
        <v>7.1028334826586783E-5</v>
      </c>
      <c r="N250" s="79">
        <f t="shared" si="4"/>
        <v>5.2716166357874171E-4</v>
      </c>
      <c r="O250" s="79">
        <f>L250/'סכום נכסי הקרן'!$C$42</f>
        <v>1.3248149581695847E-4</v>
      </c>
    </row>
    <row r="251" spans="2:15">
      <c r="B251" s="73" t="s">
        <v>903</v>
      </c>
      <c r="C251" s="69" t="s">
        <v>904</v>
      </c>
      <c r="D251" s="74" t="s">
        <v>767</v>
      </c>
      <c r="E251" s="74" t="s">
        <v>208</v>
      </c>
      <c r="F251" s="69"/>
      <c r="G251" s="74" t="s">
        <v>816</v>
      </c>
      <c r="H251" s="74" t="s">
        <v>111</v>
      </c>
      <c r="I251" s="76">
        <v>42837.719181</v>
      </c>
      <c r="J251" s="78">
        <v>3668</v>
      </c>
      <c r="K251" s="69"/>
      <c r="L251" s="76">
        <v>5813.7638963690006</v>
      </c>
      <c r="M251" s="79">
        <v>7.588200080037454E-6</v>
      </c>
      <c r="N251" s="79">
        <f t="shared" si="4"/>
        <v>6.7400964236849631E-3</v>
      </c>
      <c r="O251" s="79">
        <f>L251/'סכום נכסי הקרן'!$C$42</f>
        <v>1.6938600013104686E-3</v>
      </c>
    </row>
    <row r="252" spans="2:15">
      <c r="B252" s="73" t="s">
        <v>905</v>
      </c>
      <c r="C252" s="69" t="s">
        <v>906</v>
      </c>
      <c r="D252" s="74" t="s">
        <v>767</v>
      </c>
      <c r="E252" s="74" t="s">
        <v>208</v>
      </c>
      <c r="F252" s="69"/>
      <c r="G252" s="74" t="s">
        <v>838</v>
      </c>
      <c r="H252" s="74" t="s">
        <v>111</v>
      </c>
      <c r="I252" s="76">
        <v>5393.6691750000009</v>
      </c>
      <c r="J252" s="78">
        <v>3682</v>
      </c>
      <c r="K252" s="69"/>
      <c r="L252" s="76">
        <v>734.80112638700007</v>
      </c>
      <c r="M252" s="79">
        <v>1.7538513820305612E-5</v>
      </c>
      <c r="N252" s="79">
        <f t="shared" si="4"/>
        <v>8.5188021604624812E-4</v>
      </c>
      <c r="O252" s="79">
        <f>L252/'סכום נכסי הקרן'!$C$42</f>
        <v>2.1408682208133131E-4</v>
      </c>
    </row>
    <row r="253" spans="2:15">
      <c r="B253" s="73" t="s">
        <v>907</v>
      </c>
      <c r="C253" s="69" t="s">
        <v>908</v>
      </c>
      <c r="D253" s="74" t="s">
        <v>749</v>
      </c>
      <c r="E253" s="74" t="s">
        <v>208</v>
      </c>
      <c r="F253" s="69"/>
      <c r="G253" s="74" t="s">
        <v>210</v>
      </c>
      <c r="H253" s="74" t="s">
        <v>111</v>
      </c>
      <c r="I253" s="76">
        <v>6472.4030100000009</v>
      </c>
      <c r="J253" s="78">
        <v>11904</v>
      </c>
      <c r="K253" s="69"/>
      <c r="L253" s="76">
        <v>2850.7569609480006</v>
      </c>
      <c r="M253" s="79">
        <v>5.8100565619389597E-6</v>
      </c>
      <c r="N253" s="79">
        <f t="shared" si="4"/>
        <v>3.3049805839691936E-3</v>
      </c>
      <c r="O253" s="79">
        <f>L253/'סכום נכסי הקרן'!$C$42</f>
        <v>8.3057779360854941E-4</v>
      </c>
    </row>
    <row r="254" spans="2:15">
      <c r="B254" s="73" t="s">
        <v>909</v>
      </c>
      <c r="C254" s="69" t="s">
        <v>910</v>
      </c>
      <c r="D254" s="74" t="s">
        <v>767</v>
      </c>
      <c r="E254" s="74" t="s">
        <v>208</v>
      </c>
      <c r="F254" s="69"/>
      <c r="G254" s="74" t="s">
        <v>787</v>
      </c>
      <c r="H254" s="74" t="s">
        <v>111</v>
      </c>
      <c r="I254" s="76">
        <v>8629.87068</v>
      </c>
      <c r="J254" s="78">
        <v>9796</v>
      </c>
      <c r="K254" s="69"/>
      <c r="L254" s="76">
        <v>3127.9138877070004</v>
      </c>
      <c r="M254" s="79">
        <v>5.9062504434887181E-6</v>
      </c>
      <c r="N254" s="79">
        <f t="shared" si="4"/>
        <v>3.6262981407441689E-3</v>
      </c>
      <c r="O254" s="79">
        <f>L254/'סכום נכסי הקרן'!$C$42</f>
        <v>9.1132841243165132E-4</v>
      </c>
    </row>
    <row r="255" spans="2:15">
      <c r="B255" s="73" t="s">
        <v>911</v>
      </c>
      <c r="C255" s="69" t="s">
        <v>912</v>
      </c>
      <c r="D255" s="74" t="s">
        <v>24</v>
      </c>
      <c r="E255" s="74" t="s">
        <v>208</v>
      </c>
      <c r="F255" s="69"/>
      <c r="G255" s="74" t="s">
        <v>106</v>
      </c>
      <c r="H255" s="74" t="s">
        <v>113</v>
      </c>
      <c r="I255" s="76">
        <v>4171.1041620000005</v>
      </c>
      <c r="J255" s="78">
        <v>14346</v>
      </c>
      <c r="K255" s="69"/>
      <c r="L255" s="76">
        <v>2404.6165644790003</v>
      </c>
      <c r="M255" s="79">
        <v>9.7624371121132871E-6</v>
      </c>
      <c r="N255" s="79">
        <f t="shared" si="4"/>
        <v>2.7877546793224385E-3</v>
      </c>
      <c r="O255" s="79">
        <f>L255/'סכום נכסי הקרן'!$C$42</f>
        <v>7.0059326275761342E-4</v>
      </c>
    </row>
    <row r="256" spans="2:15">
      <c r="B256" s="73" t="s">
        <v>913</v>
      </c>
      <c r="C256" s="69" t="s">
        <v>914</v>
      </c>
      <c r="D256" s="74" t="s">
        <v>24</v>
      </c>
      <c r="E256" s="74" t="s">
        <v>208</v>
      </c>
      <c r="F256" s="69"/>
      <c r="G256" s="74" t="s">
        <v>751</v>
      </c>
      <c r="H256" s="74" t="s">
        <v>111</v>
      </c>
      <c r="I256" s="76">
        <v>877.3701860000001</v>
      </c>
      <c r="J256" s="78">
        <v>138600</v>
      </c>
      <c r="K256" s="69"/>
      <c r="L256" s="76">
        <v>4499.3297868199998</v>
      </c>
      <c r="M256" s="79">
        <v>3.6742133346213764E-6</v>
      </c>
      <c r="N256" s="79">
        <f t="shared" si="4"/>
        <v>5.2162277563533033E-3</v>
      </c>
      <c r="O256" s="79">
        <f>L256/'סכום נכסי הקרן'!$C$42</f>
        <v>1.3108951265391109E-3</v>
      </c>
    </row>
    <row r="257" spans="2:15">
      <c r="B257" s="73" t="s">
        <v>808</v>
      </c>
      <c r="C257" s="69" t="s">
        <v>809</v>
      </c>
      <c r="D257" s="74" t="s">
        <v>749</v>
      </c>
      <c r="E257" s="74" t="s">
        <v>208</v>
      </c>
      <c r="F257" s="69"/>
      <c r="G257" s="74" t="s">
        <v>136</v>
      </c>
      <c r="H257" s="74" t="s">
        <v>111</v>
      </c>
      <c r="I257" s="76">
        <v>992.71800600000006</v>
      </c>
      <c r="J257" s="78">
        <v>2660</v>
      </c>
      <c r="K257" s="69"/>
      <c r="L257" s="76">
        <v>97.703306138000031</v>
      </c>
      <c r="M257" s="79">
        <v>1.7997847259372087E-5</v>
      </c>
      <c r="N257" s="79">
        <f t="shared" si="4"/>
        <v>1.1327080287767057E-4</v>
      </c>
      <c r="O257" s="79">
        <f>L257/'סכום נכסי הקרן'!$C$42</f>
        <v>2.8466192506770109E-5</v>
      </c>
    </row>
    <row r="258" spans="2:15">
      <c r="B258" s="73" t="s">
        <v>915</v>
      </c>
      <c r="C258" s="69" t="s">
        <v>916</v>
      </c>
      <c r="D258" s="74" t="s">
        <v>749</v>
      </c>
      <c r="E258" s="74" t="s">
        <v>208</v>
      </c>
      <c r="F258" s="69"/>
      <c r="G258" s="74" t="s">
        <v>757</v>
      </c>
      <c r="H258" s="74" t="s">
        <v>111</v>
      </c>
      <c r="I258" s="76">
        <v>14755.036527000002</v>
      </c>
      <c r="J258" s="78">
        <v>1510</v>
      </c>
      <c r="K258" s="69"/>
      <c r="L258" s="76">
        <v>824.36389076300009</v>
      </c>
      <c r="M258" s="79">
        <v>6.1867089924286532E-5</v>
      </c>
      <c r="N258" s="79">
        <f t="shared" si="4"/>
        <v>9.5571340890140261E-4</v>
      </c>
      <c r="O258" s="79">
        <f>L258/'סכום נכסי הקרן'!$C$42</f>
        <v>2.4018123989524517E-4</v>
      </c>
    </row>
    <row r="259" spans="2:15">
      <c r="B259" s="73" t="s">
        <v>917</v>
      </c>
      <c r="C259" s="69" t="s">
        <v>918</v>
      </c>
      <c r="D259" s="74" t="s">
        <v>767</v>
      </c>
      <c r="E259" s="74" t="s">
        <v>208</v>
      </c>
      <c r="F259" s="69"/>
      <c r="G259" s="74" t="s">
        <v>845</v>
      </c>
      <c r="H259" s="74" t="s">
        <v>111</v>
      </c>
      <c r="I259" s="76">
        <v>65220.987469000007</v>
      </c>
      <c r="J259" s="78">
        <v>311</v>
      </c>
      <c r="K259" s="69"/>
      <c r="L259" s="76">
        <v>750.49790290800013</v>
      </c>
      <c r="M259" s="79">
        <v>2.1889710009868177E-4</v>
      </c>
      <c r="N259" s="79">
        <f t="shared" si="4"/>
        <v>8.7007802888805464E-4</v>
      </c>
      <c r="O259" s="79">
        <f>L259/'סכום נכסי הקרן'!$C$42</f>
        <v>2.1866013162268315E-4</v>
      </c>
    </row>
    <row r="260" spans="2:15">
      <c r="B260" s="73" t="s">
        <v>919</v>
      </c>
      <c r="C260" s="69" t="s">
        <v>920</v>
      </c>
      <c r="D260" s="74" t="s">
        <v>767</v>
      </c>
      <c r="E260" s="74" t="s">
        <v>208</v>
      </c>
      <c r="F260" s="69"/>
      <c r="G260" s="74" t="s">
        <v>210</v>
      </c>
      <c r="H260" s="74" t="s">
        <v>111</v>
      </c>
      <c r="I260" s="76">
        <v>13064.665335000002</v>
      </c>
      <c r="J260" s="78">
        <v>10092</v>
      </c>
      <c r="K260" s="76">
        <v>21.634091921</v>
      </c>
      <c r="L260" s="76">
        <v>4900.0323866720009</v>
      </c>
      <c r="M260" s="79">
        <v>2.5190169616684364E-6</v>
      </c>
      <c r="N260" s="79">
        <f t="shared" si="4"/>
        <v>5.6807760607504795E-3</v>
      </c>
      <c r="O260" s="79">
        <f>L260/'סכום נכסי הקרן'!$C$42</f>
        <v>1.4276411998934697E-3</v>
      </c>
    </row>
    <row r="261" spans="2:15">
      <c r="B261" s="73" t="s">
        <v>921</v>
      </c>
      <c r="C261" s="69" t="s">
        <v>922</v>
      </c>
      <c r="D261" s="74" t="s">
        <v>749</v>
      </c>
      <c r="E261" s="74" t="s">
        <v>208</v>
      </c>
      <c r="F261" s="69"/>
      <c r="G261" s="74" t="s">
        <v>777</v>
      </c>
      <c r="H261" s="74" t="s">
        <v>111</v>
      </c>
      <c r="I261" s="76">
        <v>42583.078000000009</v>
      </c>
      <c r="J261" s="78">
        <v>127</v>
      </c>
      <c r="K261" s="69"/>
      <c r="L261" s="76">
        <v>200.09788352200002</v>
      </c>
      <c r="M261" s="79">
        <v>2.6019307545879886E-4</v>
      </c>
      <c r="N261" s="79">
        <f t="shared" si="4"/>
        <v>2.3198035784629699E-4</v>
      </c>
      <c r="O261" s="79">
        <f>L261/'סכום נכסי הקרן'!$C$42</f>
        <v>5.8299202940883322E-5</v>
      </c>
    </row>
    <row r="262" spans="2:15">
      <c r="B262" s="73" t="s">
        <v>923</v>
      </c>
      <c r="C262" s="69" t="s">
        <v>924</v>
      </c>
      <c r="D262" s="74" t="s">
        <v>749</v>
      </c>
      <c r="E262" s="74" t="s">
        <v>208</v>
      </c>
      <c r="F262" s="69"/>
      <c r="G262" s="74" t="s">
        <v>793</v>
      </c>
      <c r="H262" s="74" t="s">
        <v>111</v>
      </c>
      <c r="I262" s="76">
        <v>1917.7490400000002</v>
      </c>
      <c r="J262" s="78">
        <v>26177</v>
      </c>
      <c r="K262" s="69"/>
      <c r="L262" s="76">
        <v>1857.4339149430002</v>
      </c>
      <c r="M262" s="79">
        <v>6.0506276624863304E-7</v>
      </c>
      <c r="N262" s="79">
        <f t="shared" si="4"/>
        <v>2.1533870157949522E-3</v>
      </c>
      <c r="O262" s="79">
        <f>L262/'סכום נכסי הקרן'!$C$42</f>
        <v>5.4116972578890693E-4</v>
      </c>
    </row>
    <row r="263" spans="2:15">
      <c r="B263" s="73" t="s">
        <v>925</v>
      </c>
      <c r="C263" s="69" t="s">
        <v>926</v>
      </c>
      <c r="D263" s="74" t="s">
        <v>24</v>
      </c>
      <c r="E263" s="74" t="s">
        <v>208</v>
      </c>
      <c r="F263" s="69"/>
      <c r="G263" s="74" t="s">
        <v>787</v>
      </c>
      <c r="H263" s="74" t="s">
        <v>113</v>
      </c>
      <c r="I263" s="76">
        <v>16061.148210000003</v>
      </c>
      <c r="J263" s="78">
        <v>10638</v>
      </c>
      <c r="K263" s="69"/>
      <c r="L263" s="76">
        <v>6865.948607831001</v>
      </c>
      <c r="M263" s="79">
        <v>2.69287324786397E-5</v>
      </c>
      <c r="N263" s="79">
        <f t="shared" si="4"/>
        <v>7.9599303449094279E-3</v>
      </c>
      <c r="O263" s="79">
        <f>L263/'סכום נכסי הקרן'!$C$42</f>
        <v>2.0004176167390877E-3</v>
      </c>
    </row>
    <row r="264" spans="2:15">
      <c r="B264" s="73" t="s">
        <v>927</v>
      </c>
      <c r="C264" s="69" t="s">
        <v>928</v>
      </c>
      <c r="D264" s="74" t="s">
        <v>767</v>
      </c>
      <c r="E264" s="74" t="s">
        <v>208</v>
      </c>
      <c r="F264" s="69"/>
      <c r="G264" s="74" t="s">
        <v>757</v>
      </c>
      <c r="H264" s="74" t="s">
        <v>111</v>
      </c>
      <c r="I264" s="76">
        <v>3715.6387650000006</v>
      </c>
      <c r="J264" s="78">
        <v>23748</v>
      </c>
      <c r="K264" s="69"/>
      <c r="L264" s="76">
        <v>3264.8426074750005</v>
      </c>
      <c r="M264" s="79">
        <v>2.296122268018729E-6</v>
      </c>
      <c r="N264" s="79">
        <f t="shared" si="4"/>
        <v>3.7850443146272305E-3</v>
      </c>
      <c r="O264" s="79">
        <f>L264/'סכום נכסי הקרן'!$C$42</f>
        <v>9.512230633978735E-4</v>
      </c>
    </row>
    <row r="265" spans="2:15">
      <c r="B265" s="101"/>
      <c r="C265" s="101"/>
      <c r="D265" s="101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</row>
    <row r="266" spans="2:15">
      <c r="B266" s="101"/>
      <c r="C266" s="101"/>
      <c r="D266" s="101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</row>
    <row r="267" spans="2:15">
      <c r="B267" s="101"/>
      <c r="C267" s="101"/>
      <c r="D267" s="101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</row>
    <row r="268" spans="2:15">
      <c r="B268" s="115" t="s">
        <v>196</v>
      </c>
      <c r="C268" s="101"/>
      <c r="D268" s="101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</row>
    <row r="269" spans="2:15">
      <c r="B269" s="115" t="s">
        <v>92</v>
      </c>
      <c r="C269" s="101"/>
      <c r="D269" s="101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</row>
    <row r="270" spans="2:15">
      <c r="B270" s="115" t="s">
        <v>179</v>
      </c>
      <c r="C270" s="101"/>
      <c r="D270" s="101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</row>
    <row r="271" spans="2:15">
      <c r="B271" s="115" t="s">
        <v>187</v>
      </c>
      <c r="C271" s="101"/>
      <c r="D271" s="101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</row>
    <row r="272" spans="2:15">
      <c r="B272" s="115" t="s">
        <v>193</v>
      </c>
      <c r="C272" s="101"/>
      <c r="D272" s="101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</row>
    <row r="273" spans="2:15">
      <c r="B273" s="116"/>
      <c r="C273" s="101"/>
      <c r="D273" s="101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</row>
    <row r="274" spans="2:15">
      <c r="B274" s="117"/>
      <c r="C274" s="101"/>
      <c r="D274" s="101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</row>
    <row r="275" spans="2:15">
      <c r="B275" s="101"/>
      <c r="C275" s="101"/>
      <c r="D275" s="101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</row>
    <row r="276" spans="2:15">
      <c r="B276" s="101"/>
      <c r="C276" s="101"/>
      <c r="D276" s="101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</row>
    <row r="277" spans="2:15">
      <c r="B277" s="101"/>
      <c r="C277" s="101"/>
      <c r="D277" s="101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</row>
    <row r="278" spans="2:15">
      <c r="B278" s="101"/>
      <c r="C278" s="101"/>
      <c r="D278" s="101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</row>
    <row r="279" spans="2:15">
      <c r="B279" s="101"/>
      <c r="C279" s="101"/>
      <c r="D279" s="101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</row>
    <row r="280" spans="2:15">
      <c r="B280" s="101"/>
      <c r="C280" s="101"/>
      <c r="D280" s="101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</row>
    <row r="281" spans="2:15">
      <c r="B281" s="101"/>
      <c r="C281" s="101"/>
      <c r="D281" s="101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</row>
    <row r="282" spans="2:15">
      <c r="B282" s="101"/>
      <c r="C282" s="101"/>
      <c r="D282" s="101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</row>
    <row r="283" spans="2:15">
      <c r="B283" s="101"/>
      <c r="C283" s="101"/>
      <c r="D283" s="101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</row>
    <row r="284" spans="2:15">
      <c r="B284" s="101"/>
      <c r="C284" s="101"/>
      <c r="D284" s="101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</row>
    <row r="285" spans="2:15">
      <c r="B285" s="101"/>
      <c r="C285" s="101"/>
      <c r="D285" s="101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</row>
    <row r="286" spans="2:15">
      <c r="B286" s="101"/>
      <c r="C286" s="101"/>
      <c r="D286" s="101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</row>
    <row r="287" spans="2:15">
      <c r="B287" s="101"/>
      <c r="C287" s="101"/>
      <c r="D287" s="101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</row>
    <row r="288" spans="2:15">
      <c r="B288" s="101"/>
      <c r="C288" s="101"/>
      <c r="D288" s="101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</row>
    <row r="289" spans="2:15">
      <c r="B289" s="101"/>
      <c r="C289" s="101"/>
      <c r="D289" s="101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</row>
    <row r="290" spans="2:15">
      <c r="B290" s="101"/>
      <c r="C290" s="101"/>
      <c r="D290" s="101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</row>
    <row r="291" spans="2:15">
      <c r="B291" s="101"/>
      <c r="C291" s="101"/>
      <c r="D291" s="101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</row>
    <row r="292" spans="2:15">
      <c r="B292" s="101"/>
      <c r="C292" s="101"/>
      <c r="D292" s="101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</row>
    <row r="293" spans="2:15">
      <c r="B293" s="116"/>
      <c r="C293" s="101"/>
      <c r="D293" s="101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</row>
    <row r="294" spans="2:15">
      <c r="B294" s="116"/>
      <c r="C294" s="101"/>
      <c r="D294" s="101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</row>
    <row r="295" spans="2:15">
      <c r="B295" s="117"/>
      <c r="C295" s="101"/>
      <c r="D295" s="101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</row>
    <row r="296" spans="2:15">
      <c r="B296" s="101"/>
      <c r="C296" s="101"/>
      <c r="D296" s="101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</row>
    <row r="297" spans="2:15">
      <c r="B297" s="101"/>
      <c r="C297" s="101"/>
      <c r="D297" s="101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</row>
    <row r="298" spans="2:15">
      <c r="B298" s="101"/>
      <c r="C298" s="101"/>
      <c r="D298" s="101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</row>
    <row r="299" spans="2:15">
      <c r="B299" s="101"/>
      <c r="C299" s="101"/>
      <c r="D299" s="101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</row>
    <row r="300" spans="2:15">
      <c r="B300" s="101"/>
      <c r="C300" s="101"/>
      <c r="D300" s="101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</row>
    <row r="301" spans="2:15">
      <c r="B301" s="101"/>
      <c r="C301" s="101"/>
      <c r="D301" s="101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</row>
    <row r="302" spans="2:15">
      <c r="B302" s="101"/>
      <c r="C302" s="101"/>
      <c r="D302" s="101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</row>
    <row r="303" spans="2:15">
      <c r="B303" s="101"/>
      <c r="C303" s="101"/>
      <c r="D303" s="101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</row>
    <row r="304" spans="2:15">
      <c r="B304" s="101"/>
      <c r="C304" s="101"/>
      <c r="D304" s="101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</row>
    <row r="305" spans="2:15">
      <c r="B305" s="101"/>
      <c r="C305" s="101"/>
      <c r="D305" s="101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</row>
    <row r="306" spans="2:15">
      <c r="B306" s="101"/>
      <c r="C306" s="101"/>
      <c r="D306" s="101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</row>
    <row r="307" spans="2:15">
      <c r="B307" s="101"/>
      <c r="C307" s="101"/>
      <c r="D307" s="101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</row>
    <row r="308" spans="2:15">
      <c r="B308" s="101"/>
      <c r="C308" s="101"/>
      <c r="D308" s="101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</row>
    <row r="309" spans="2:15">
      <c r="B309" s="101"/>
      <c r="C309" s="101"/>
      <c r="D309" s="101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</row>
    <row r="310" spans="2:15">
      <c r="B310" s="101"/>
      <c r="C310" s="101"/>
      <c r="D310" s="101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</row>
    <row r="311" spans="2:15">
      <c r="B311" s="101"/>
      <c r="C311" s="101"/>
      <c r="D311" s="101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</row>
    <row r="312" spans="2:15">
      <c r="B312" s="101"/>
      <c r="C312" s="101"/>
      <c r="D312" s="101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</row>
    <row r="313" spans="2:15">
      <c r="B313" s="101"/>
      <c r="C313" s="101"/>
      <c r="D313" s="101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</row>
    <row r="314" spans="2:15">
      <c r="B314" s="101"/>
      <c r="C314" s="101"/>
      <c r="D314" s="101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</row>
    <row r="315" spans="2:15">
      <c r="B315" s="101"/>
      <c r="C315" s="101"/>
      <c r="D315" s="101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</row>
    <row r="316" spans="2:15">
      <c r="B316" s="101"/>
      <c r="C316" s="101"/>
      <c r="D316" s="101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</row>
    <row r="317" spans="2:15">
      <c r="B317" s="101"/>
      <c r="C317" s="101"/>
      <c r="D317" s="101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</row>
    <row r="318" spans="2:15">
      <c r="B318" s="101"/>
      <c r="C318" s="101"/>
      <c r="D318" s="101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</row>
    <row r="319" spans="2:15">
      <c r="B319" s="101"/>
      <c r="C319" s="101"/>
      <c r="D319" s="101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</row>
    <row r="320" spans="2:15">
      <c r="B320" s="101"/>
      <c r="C320" s="101"/>
      <c r="D320" s="101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</row>
    <row r="321" spans="2:15">
      <c r="B321" s="101"/>
      <c r="C321" s="101"/>
      <c r="D321" s="101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</row>
    <row r="322" spans="2:15">
      <c r="B322" s="101"/>
      <c r="C322" s="101"/>
      <c r="D322" s="101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</row>
    <row r="323" spans="2:15">
      <c r="B323" s="101"/>
      <c r="C323" s="101"/>
      <c r="D323" s="101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</row>
    <row r="324" spans="2:15">
      <c r="B324" s="101"/>
      <c r="C324" s="101"/>
      <c r="D324" s="101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</row>
    <row r="325" spans="2:15">
      <c r="B325" s="101"/>
      <c r="C325" s="101"/>
      <c r="D325" s="101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</row>
    <row r="326" spans="2:15">
      <c r="B326" s="101"/>
      <c r="C326" s="101"/>
      <c r="D326" s="101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</row>
    <row r="327" spans="2:15">
      <c r="B327" s="101"/>
      <c r="C327" s="101"/>
      <c r="D327" s="101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</row>
    <row r="328" spans="2:15">
      <c r="B328" s="101"/>
      <c r="C328" s="101"/>
      <c r="D328" s="101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</row>
    <row r="329" spans="2:15">
      <c r="B329" s="101"/>
      <c r="C329" s="101"/>
      <c r="D329" s="101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</row>
    <row r="330" spans="2:15">
      <c r="B330" s="101"/>
      <c r="C330" s="101"/>
      <c r="D330" s="101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</row>
    <row r="331" spans="2:15">
      <c r="B331" s="101"/>
      <c r="C331" s="101"/>
      <c r="D331" s="101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</row>
    <row r="332" spans="2:15">
      <c r="B332" s="101"/>
      <c r="C332" s="101"/>
      <c r="D332" s="101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</row>
    <row r="333" spans="2:15">
      <c r="B333" s="101"/>
      <c r="C333" s="101"/>
      <c r="D333" s="101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</row>
    <row r="334" spans="2:15">
      <c r="B334" s="101"/>
      <c r="C334" s="101"/>
      <c r="D334" s="101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</row>
    <row r="335" spans="2:15">
      <c r="B335" s="101"/>
      <c r="C335" s="101"/>
      <c r="D335" s="101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</row>
    <row r="336" spans="2:15">
      <c r="B336" s="101"/>
      <c r="C336" s="101"/>
      <c r="D336" s="101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</row>
    <row r="337" spans="2:15">
      <c r="B337" s="101"/>
      <c r="C337" s="101"/>
      <c r="D337" s="101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</row>
    <row r="338" spans="2:15">
      <c r="B338" s="101"/>
      <c r="C338" s="101"/>
      <c r="D338" s="101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</row>
    <row r="339" spans="2:15">
      <c r="B339" s="101"/>
      <c r="C339" s="101"/>
      <c r="D339" s="101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</row>
    <row r="340" spans="2:15">
      <c r="B340" s="101"/>
      <c r="C340" s="101"/>
      <c r="D340" s="101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</row>
    <row r="341" spans="2:15">
      <c r="B341" s="101"/>
      <c r="C341" s="101"/>
      <c r="D341" s="101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</row>
    <row r="342" spans="2:15">
      <c r="B342" s="101"/>
      <c r="C342" s="101"/>
      <c r="D342" s="101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</row>
    <row r="343" spans="2:15">
      <c r="B343" s="101"/>
      <c r="C343" s="101"/>
      <c r="D343" s="101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</row>
    <row r="344" spans="2:15">
      <c r="B344" s="101"/>
      <c r="C344" s="101"/>
      <c r="D344" s="101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</row>
    <row r="345" spans="2:15">
      <c r="B345" s="101"/>
      <c r="C345" s="101"/>
      <c r="D345" s="101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</row>
    <row r="346" spans="2:15">
      <c r="B346" s="101"/>
      <c r="C346" s="101"/>
      <c r="D346" s="101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</row>
    <row r="347" spans="2:15">
      <c r="B347" s="101"/>
      <c r="C347" s="101"/>
      <c r="D347" s="101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</row>
    <row r="348" spans="2:15">
      <c r="B348" s="101"/>
      <c r="C348" s="101"/>
      <c r="D348" s="101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</row>
    <row r="349" spans="2:15">
      <c r="B349" s="101"/>
      <c r="C349" s="101"/>
      <c r="D349" s="101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</row>
    <row r="350" spans="2:15">
      <c r="B350" s="101"/>
      <c r="C350" s="101"/>
      <c r="D350" s="101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</row>
    <row r="351" spans="2:15">
      <c r="B351" s="101"/>
      <c r="C351" s="101"/>
      <c r="D351" s="101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</row>
    <row r="352" spans="2:15">
      <c r="B352" s="101"/>
      <c r="C352" s="101"/>
      <c r="D352" s="101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</row>
    <row r="353" spans="2:15">
      <c r="B353" s="101"/>
      <c r="C353" s="101"/>
      <c r="D353" s="101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</row>
    <row r="354" spans="2:15">
      <c r="B354" s="101"/>
      <c r="C354" s="101"/>
      <c r="D354" s="101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</row>
    <row r="355" spans="2:15">
      <c r="B355" s="101"/>
      <c r="C355" s="101"/>
      <c r="D355" s="101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</row>
    <row r="356" spans="2:15">
      <c r="B356" s="101"/>
      <c r="C356" s="101"/>
      <c r="D356" s="101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</row>
    <row r="357" spans="2:15">
      <c r="B357" s="101"/>
      <c r="C357" s="101"/>
      <c r="D357" s="101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</row>
    <row r="358" spans="2:15">
      <c r="B358" s="101"/>
      <c r="C358" s="101"/>
      <c r="D358" s="101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</row>
    <row r="359" spans="2:15">
      <c r="B359" s="101"/>
      <c r="C359" s="101"/>
      <c r="D359" s="101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</row>
    <row r="360" spans="2:15">
      <c r="B360" s="116"/>
      <c r="C360" s="101"/>
      <c r="D360" s="101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</row>
    <row r="361" spans="2:15">
      <c r="B361" s="116"/>
      <c r="C361" s="101"/>
      <c r="D361" s="101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</row>
    <row r="362" spans="2:15">
      <c r="B362" s="117"/>
      <c r="C362" s="101"/>
      <c r="D362" s="101"/>
      <c r="E362" s="101"/>
      <c r="F362" s="101"/>
      <c r="G362" s="101"/>
      <c r="H362" s="102"/>
      <c r="I362" s="102"/>
      <c r="J362" s="102"/>
      <c r="K362" s="102"/>
      <c r="L362" s="102"/>
      <c r="M362" s="102"/>
      <c r="N362" s="102"/>
      <c r="O362" s="102"/>
    </row>
    <row r="363" spans="2:15">
      <c r="B363" s="101"/>
      <c r="C363" s="101"/>
      <c r="D363" s="101"/>
      <c r="E363" s="101"/>
      <c r="F363" s="101"/>
      <c r="G363" s="101"/>
      <c r="H363" s="102"/>
      <c r="I363" s="102"/>
      <c r="J363" s="102"/>
      <c r="K363" s="102"/>
      <c r="L363" s="102"/>
      <c r="M363" s="102"/>
      <c r="N363" s="102"/>
      <c r="O363" s="102"/>
    </row>
    <row r="364" spans="2:15">
      <c r="B364" s="101"/>
      <c r="C364" s="101"/>
      <c r="D364" s="101"/>
      <c r="E364" s="101"/>
      <c r="F364" s="101"/>
      <c r="G364" s="101"/>
      <c r="H364" s="102"/>
      <c r="I364" s="102"/>
      <c r="J364" s="102"/>
      <c r="K364" s="102"/>
      <c r="L364" s="102"/>
      <c r="M364" s="102"/>
      <c r="N364" s="102"/>
      <c r="O364" s="102"/>
    </row>
    <row r="365" spans="2:15">
      <c r="B365" s="101"/>
      <c r="C365" s="101"/>
      <c r="D365" s="101"/>
      <c r="E365" s="101"/>
      <c r="F365" s="101"/>
      <c r="G365" s="101"/>
      <c r="H365" s="102"/>
      <c r="I365" s="102"/>
      <c r="J365" s="102"/>
      <c r="K365" s="102"/>
      <c r="L365" s="102"/>
      <c r="M365" s="102"/>
      <c r="N365" s="102"/>
      <c r="O365" s="102"/>
    </row>
    <row r="366" spans="2:15">
      <c r="B366" s="101"/>
      <c r="C366" s="101"/>
      <c r="D366" s="101"/>
      <c r="E366" s="101"/>
      <c r="F366" s="101"/>
      <c r="G366" s="101"/>
      <c r="H366" s="102"/>
      <c r="I366" s="102"/>
      <c r="J366" s="102"/>
      <c r="K366" s="102"/>
      <c r="L366" s="102"/>
      <c r="M366" s="102"/>
      <c r="N366" s="102"/>
      <c r="O366" s="102"/>
    </row>
    <row r="367" spans="2:15">
      <c r="B367" s="101"/>
      <c r="C367" s="101"/>
      <c r="D367" s="101"/>
      <c r="E367" s="101"/>
      <c r="F367" s="101"/>
      <c r="G367" s="101"/>
      <c r="H367" s="102"/>
      <c r="I367" s="102"/>
      <c r="J367" s="102"/>
      <c r="K367" s="102"/>
      <c r="L367" s="102"/>
      <c r="M367" s="102"/>
      <c r="N367" s="102"/>
      <c r="O367" s="102"/>
    </row>
    <row r="368" spans="2:15">
      <c r="B368" s="101"/>
      <c r="C368" s="101"/>
      <c r="D368" s="101"/>
      <c r="E368" s="101"/>
      <c r="F368" s="101"/>
      <c r="G368" s="101"/>
      <c r="H368" s="102"/>
      <c r="I368" s="102"/>
      <c r="J368" s="102"/>
      <c r="K368" s="102"/>
      <c r="L368" s="102"/>
      <c r="M368" s="102"/>
      <c r="N368" s="102"/>
      <c r="O368" s="102"/>
    </row>
    <row r="369" spans="2:15">
      <c r="B369" s="101"/>
      <c r="C369" s="101"/>
      <c r="D369" s="101"/>
      <c r="E369" s="101"/>
      <c r="F369" s="101"/>
      <c r="G369" s="101"/>
      <c r="H369" s="102"/>
      <c r="I369" s="102"/>
      <c r="J369" s="102"/>
      <c r="K369" s="102"/>
      <c r="L369" s="102"/>
      <c r="M369" s="102"/>
      <c r="N369" s="102"/>
      <c r="O369" s="102"/>
    </row>
    <row r="370" spans="2:15">
      <c r="B370" s="101"/>
      <c r="C370" s="101"/>
      <c r="D370" s="101"/>
      <c r="E370" s="101"/>
      <c r="F370" s="101"/>
      <c r="G370" s="101"/>
      <c r="H370" s="102"/>
      <c r="I370" s="102"/>
      <c r="J370" s="102"/>
      <c r="K370" s="102"/>
      <c r="L370" s="102"/>
      <c r="M370" s="102"/>
      <c r="N370" s="102"/>
      <c r="O370" s="102"/>
    </row>
    <row r="371" spans="2:15">
      <c r="B371" s="101"/>
      <c r="C371" s="101"/>
      <c r="D371" s="101"/>
      <c r="E371" s="101"/>
      <c r="F371" s="101"/>
      <c r="G371" s="101"/>
      <c r="H371" s="102"/>
      <c r="I371" s="102"/>
      <c r="J371" s="102"/>
      <c r="K371" s="102"/>
      <c r="L371" s="102"/>
      <c r="M371" s="102"/>
      <c r="N371" s="102"/>
      <c r="O371" s="102"/>
    </row>
    <row r="372" spans="2:15">
      <c r="B372" s="101"/>
      <c r="C372" s="101"/>
      <c r="D372" s="101"/>
      <c r="E372" s="101"/>
      <c r="F372" s="101"/>
      <c r="G372" s="101"/>
      <c r="H372" s="102"/>
      <c r="I372" s="102"/>
      <c r="J372" s="102"/>
      <c r="K372" s="102"/>
      <c r="L372" s="102"/>
      <c r="M372" s="102"/>
      <c r="N372" s="102"/>
      <c r="O372" s="102"/>
    </row>
    <row r="373" spans="2:15">
      <c r="B373" s="101"/>
      <c r="C373" s="101"/>
      <c r="D373" s="101"/>
      <c r="E373" s="101"/>
      <c r="F373" s="101"/>
      <c r="G373" s="101"/>
      <c r="H373" s="102"/>
      <c r="I373" s="102"/>
      <c r="J373" s="102"/>
      <c r="K373" s="102"/>
      <c r="L373" s="102"/>
      <c r="M373" s="102"/>
      <c r="N373" s="102"/>
      <c r="O373" s="102"/>
    </row>
    <row r="374" spans="2:15">
      <c r="B374" s="101"/>
      <c r="C374" s="101"/>
      <c r="D374" s="101"/>
      <c r="E374" s="101"/>
      <c r="F374" s="101"/>
      <c r="G374" s="101"/>
      <c r="H374" s="102"/>
      <c r="I374" s="102"/>
      <c r="J374" s="102"/>
      <c r="K374" s="102"/>
      <c r="L374" s="102"/>
      <c r="M374" s="102"/>
      <c r="N374" s="102"/>
      <c r="O374" s="102"/>
    </row>
    <row r="375" spans="2:15">
      <c r="B375" s="101"/>
      <c r="C375" s="101"/>
      <c r="D375" s="101"/>
      <c r="E375" s="101"/>
      <c r="F375" s="101"/>
      <c r="G375" s="101"/>
      <c r="H375" s="102"/>
      <c r="I375" s="102"/>
      <c r="J375" s="102"/>
      <c r="K375" s="102"/>
      <c r="L375" s="102"/>
      <c r="M375" s="102"/>
      <c r="N375" s="102"/>
      <c r="O375" s="102"/>
    </row>
    <row r="376" spans="2:15">
      <c r="B376" s="101"/>
      <c r="C376" s="101"/>
      <c r="D376" s="101"/>
      <c r="E376" s="101"/>
      <c r="F376" s="101"/>
      <c r="G376" s="101"/>
      <c r="H376" s="102"/>
      <c r="I376" s="102"/>
      <c r="J376" s="102"/>
      <c r="K376" s="102"/>
      <c r="L376" s="102"/>
      <c r="M376" s="102"/>
      <c r="N376" s="102"/>
      <c r="O376" s="102"/>
    </row>
    <row r="377" spans="2:15">
      <c r="B377" s="101"/>
      <c r="C377" s="101"/>
      <c r="D377" s="101"/>
      <c r="E377" s="101"/>
      <c r="F377" s="101"/>
      <c r="G377" s="101"/>
      <c r="H377" s="102"/>
      <c r="I377" s="102"/>
      <c r="J377" s="102"/>
      <c r="K377" s="102"/>
      <c r="L377" s="102"/>
      <c r="M377" s="102"/>
      <c r="N377" s="102"/>
      <c r="O377" s="102"/>
    </row>
    <row r="378" spans="2:15">
      <c r="B378" s="101"/>
      <c r="C378" s="101"/>
      <c r="D378" s="101"/>
      <c r="E378" s="101"/>
      <c r="F378" s="101"/>
      <c r="G378" s="101"/>
      <c r="H378" s="102"/>
      <c r="I378" s="102"/>
      <c r="J378" s="102"/>
      <c r="K378" s="102"/>
      <c r="L378" s="102"/>
      <c r="M378" s="102"/>
      <c r="N378" s="102"/>
      <c r="O378" s="102"/>
    </row>
    <row r="379" spans="2:15">
      <c r="B379" s="101"/>
      <c r="C379" s="101"/>
      <c r="D379" s="101"/>
      <c r="E379" s="101"/>
      <c r="F379" s="101"/>
      <c r="G379" s="101"/>
      <c r="H379" s="102"/>
      <c r="I379" s="102"/>
      <c r="J379" s="102"/>
      <c r="K379" s="102"/>
      <c r="L379" s="102"/>
      <c r="M379" s="102"/>
      <c r="N379" s="102"/>
      <c r="O379" s="102"/>
    </row>
    <row r="380" spans="2:15">
      <c r="B380" s="101"/>
      <c r="C380" s="101"/>
      <c r="D380" s="101"/>
      <c r="E380" s="101"/>
      <c r="F380" s="101"/>
      <c r="G380" s="101"/>
      <c r="H380" s="102"/>
      <c r="I380" s="102"/>
      <c r="J380" s="102"/>
      <c r="K380" s="102"/>
      <c r="L380" s="102"/>
      <c r="M380" s="102"/>
      <c r="N380" s="102"/>
      <c r="O380" s="102"/>
    </row>
    <row r="381" spans="2:15">
      <c r="B381" s="101"/>
      <c r="C381" s="101"/>
      <c r="D381" s="101"/>
      <c r="E381" s="101"/>
      <c r="F381" s="101"/>
      <c r="G381" s="101"/>
      <c r="H381" s="102"/>
      <c r="I381" s="102"/>
      <c r="J381" s="102"/>
      <c r="K381" s="102"/>
      <c r="L381" s="102"/>
      <c r="M381" s="102"/>
      <c r="N381" s="102"/>
      <c r="O381" s="102"/>
    </row>
    <row r="382" spans="2:15">
      <c r="B382" s="101"/>
      <c r="C382" s="101"/>
      <c r="D382" s="101"/>
      <c r="E382" s="101"/>
      <c r="F382" s="101"/>
      <c r="G382" s="101"/>
      <c r="H382" s="102"/>
      <c r="I382" s="102"/>
      <c r="J382" s="102"/>
      <c r="K382" s="102"/>
      <c r="L382" s="102"/>
      <c r="M382" s="102"/>
      <c r="N382" s="102"/>
      <c r="O382" s="102"/>
    </row>
    <row r="383" spans="2:15">
      <c r="B383" s="101"/>
      <c r="C383" s="101"/>
      <c r="D383" s="101"/>
      <c r="E383" s="101"/>
      <c r="F383" s="101"/>
      <c r="G383" s="101"/>
      <c r="H383" s="102"/>
      <c r="I383" s="102"/>
      <c r="J383" s="102"/>
      <c r="K383" s="102"/>
      <c r="L383" s="102"/>
      <c r="M383" s="102"/>
      <c r="N383" s="102"/>
      <c r="O383" s="102"/>
    </row>
    <row r="384" spans="2:15">
      <c r="B384" s="101"/>
      <c r="C384" s="101"/>
      <c r="D384" s="101"/>
      <c r="E384" s="101"/>
      <c r="F384" s="101"/>
      <c r="G384" s="101"/>
      <c r="H384" s="102"/>
      <c r="I384" s="102"/>
      <c r="J384" s="102"/>
      <c r="K384" s="102"/>
      <c r="L384" s="102"/>
      <c r="M384" s="102"/>
      <c r="N384" s="102"/>
      <c r="O384" s="102"/>
    </row>
    <row r="385" spans="2:15">
      <c r="B385" s="101"/>
      <c r="C385" s="101"/>
      <c r="D385" s="101"/>
      <c r="E385" s="101"/>
      <c r="F385" s="101"/>
      <c r="G385" s="101"/>
      <c r="H385" s="102"/>
      <c r="I385" s="102"/>
      <c r="J385" s="102"/>
      <c r="K385" s="102"/>
      <c r="L385" s="102"/>
      <c r="M385" s="102"/>
      <c r="N385" s="102"/>
      <c r="O385" s="102"/>
    </row>
    <row r="386" spans="2:15">
      <c r="B386" s="101"/>
      <c r="C386" s="101"/>
      <c r="D386" s="101"/>
      <c r="E386" s="101"/>
      <c r="F386" s="101"/>
      <c r="G386" s="101"/>
      <c r="H386" s="102"/>
      <c r="I386" s="102"/>
      <c r="J386" s="102"/>
      <c r="K386" s="102"/>
      <c r="L386" s="102"/>
      <c r="M386" s="102"/>
      <c r="N386" s="102"/>
      <c r="O386" s="102"/>
    </row>
    <row r="387" spans="2:15">
      <c r="B387" s="101"/>
      <c r="C387" s="101"/>
      <c r="D387" s="101"/>
      <c r="E387" s="101"/>
      <c r="F387" s="101"/>
      <c r="G387" s="101"/>
      <c r="H387" s="102"/>
      <c r="I387" s="102"/>
      <c r="J387" s="102"/>
      <c r="K387" s="102"/>
      <c r="L387" s="102"/>
      <c r="M387" s="102"/>
      <c r="N387" s="102"/>
      <c r="O387" s="102"/>
    </row>
    <row r="388" spans="2:15">
      <c r="B388" s="101"/>
      <c r="C388" s="101"/>
      <c r="D388" s="101"/>
      <c r="E388" s="101"/>
      <c r="F388" s="101"/>
      <c r="G388" s="101"/>
      <c r="H388" s="102"/>
      <c r="I388" s="102"/>
      <c r="J388" s="102"/>
      <c r="K388" s="102"/>
      <c r="L388" s="102"/>
      <c r="M388" s="102"/>
      <c r="N388" s="102"/>
      <c r="O388" s="102"/>
    </row>
    <row r="389" spans="2:15">
      <c r="B389" s="101"/>
      <c r="C389" s="101"/>
      <c r="D389" s="101"/>
      <c r="E389" s="101"/>
      <c r="F389" s="101"/>
      <c r="G389" s="101"/>
      <c r="H389" s="102"/>
      <c r="I389" s="102"/>
      <c r="J389" s="102"/>
      <c r="K389" s="102"/>
      <c r="L389" s="102"/>
      <c r="M389" s="102"/>
      <c r="N389" s="102"/>
      <c r="O389" s="102"/>
    </row>
    <row r="390" spans="2:15">
      <c r="B390" s="101"/>
      <c r="C390" s="101"/>
      <c r="D390" s="101"/>
      <c r="E390" s="101"/>
      <c r="F390" s="101"/>
      <c r="G390" s="101"/>
      <c r="H390" s="102"/>
      <c r="I390" s="102"/>
      <c r="J390" s="102"/>
      <c r="K390" s="102"/>
      <c r="L390" s="102"/>
      <c r="M390" s="102"/>
      <c r="N390" s="102"/>
      <c r="O390" s="102"/>
    </row>
    <row r="391" spans="2:15">
      <c r="B391" s="101"/>
      <c r="C391" s="101"/>
      <c r="D391" s="101"/>
      <c r="E391" s="101"/>
      <c r="F391" s="101"/>
      <c r="G391" s="101"/>
      <c r="H391" s="102"/>
      <c r="I391" s="102"/>
      <c r="J391" s="102"/>
      <c r="K391" s="102"/>
      <c r="L391" s="102"/>
      <c r="M391" s="102"/>
      <c r="N391" s="102"/>
      <c r="O391" s="102"/>
    </row>
    <row r="392" spans="2:15">
      <c r="B392" s="101"/>
      <c r="C392" s="101"/>
      <c r="D392" s="101"/>
      <c r="E392" s="101"/>
      <c r="F392" s="101"/>
      <c r="G392" s="101"/>
      <c r="H392" s="102"/>
      <c r="I392" s="102"/>
      <c r="J392" s="102"/>
      <c r="K392" s="102"/>
      <c r="L392" s="102"/>
      <c r="M392" s="102"/>
      <c r="N392" s="102"/>
      <c r="O392" s="102"/>
    </row>
    <row r="393" spans="2:15">
      <c r="B393" s="101"/>
      <c r="C393" s="101"/>
      <c r="D393" s="101"/>
      <c r="E393" s="101"/>
      <c r="F393" s="101"/>
      <c r="G393" s="101"/>
      <c r="H393" s="102"/>
      <c r="I393" s="102"/>
      <c r="J393" s="102"/>
      <c r="K393" s="102"/>
      <c r="L393" s="102"/>
      <c r="M393" s="102"/>
      <c r="N393" s="102"/>
      <c r="O393" s="102"/>
    </row>
    <row r="394" spans="2:15">
      <c r="B394" s="101"/>
      <c r="C394" s="101"/>
      <c r="D394" s="101"/>
      <c r="E394" s="101"/>
      <c r="F394" s="101"/>
      <c r="G394" s="101"/>
      <c r="H394" s="102"/>
      <c r="I394" s="102"/>
      <c r="J394" s="102"/>
      <c r="K394" s="102"/>
      <c r="L394" s="102"/>
      <c r="M394" s="102"/>
      <c r="N394" s="102"/>
      <c r="O394" s="102"/>
    </row>
    <row r="395" spans="2:15">
      <c r="B395" s="101"/>
      <c r="C395" s="101"/>
      <c r="D395" s="101"/>
      <c r="E395" s="101"/>
      <c r="F395" s="101"/>
      <c r="G395" s="101"/>
      <c r="H395" s="102"/>
      <c r="I395" s="102"/>
      <c r="J395" s="102"/>
      <c r="K395" s="102"/>
      <c r="L395" s="102"/>
      <c r="M395" s="102"/>
      <c r="N395" s="102"/>
      <c r="O395" s="102"/>
    </row>
    <row r="396" spans="2:15">
      <c r="B396" s="101"/>
      <c r="C396" s="101"/>
      <c r="D396" s="101"/>
      <c r="E396" s="101"/>
      <c r="F396" s="101"/>
      <c r="G396" s="101"/>
      <c r="H396" s="102"/>
      <c r="I396" s="102"/>
      <c r="J396" s="102"/>
      <c r="K396" s="102"/>
      <c r="L396" s="102"/>
      <c r="M396" s="102"/>
      <c r="N396" s="102"/>
      <c r="O396" s="102"/>
    </row>
    <row r="397" spans="2:15">
      <c r="B397" s="101"/>
      <c r="C397" s="101"/>
      <c r="D397" s="101"/>
      <c r="E397" s="101"/>
      <c r="F397" s="101"/>
      <c r="G397" s="101"/>
      <c r="H397" s="102"/>
      <c r="I397" s="102"/>
      <c r="J397" s="102"/>
      <c r="K397" s="102"/>
      <c r="L397" s="102"/>
      <c r="M397" s="102"/>
      <c r="N397" s="102"/>
      <c r="O397" s="102"/>
    </row>
    <row r="398" spans="2:15">
      <c r="B398" s="101"/>
      <c r="C398" s="101"/>
      <c r="D398" s="101"/>
      <c r="E398" s="101"/>
      <c r="F398" s="101"/>
      <c r="G398" s="101"/>
      <c r="H398" s="102"/>
      <c r="I398" s="102"/>
      <c r="J398" s="102"/>
      <c r="K398" s="102"/>
      <c r="L398" s="102"/>
      <c r="M398" s="102"/>
      <c r="N398" s="102"/>
      <c r="O398" s="102"/>
    </row>
    <row r="399" spans="2:15">
      <c r="B399" s="101"/>
      <c r="C399" s="101"/>
      <c r="D399" s="101"/>
      <c r="E399" s="101"/>
      <c r="F399" s="101"/>
      <c r="G399" s="101"/>
      <c r="H399" s="102"/>
      <c r="I399" s="102"/>
      <c r="J399" s="102"/>
      <c r="K399" s="102"/>
      <c r="L399" s="102"/>
      <c r="M399" s="102"/>
      <c r="N399" s="102"/>
      <c r="O399" s="102"/>
    </row>
    <row r="400" spans="2:15">
      <c r="B400" s="101"/>
      <c r="C400" s="101"/>
      <c r="D400" s="101"/>
      <c r="E400" s="101"/>
      <c r="F400" s="101"/>
      <c r="G400" s="101"/>
      <c r="H400" s="102"/>
      <c r="I400" s="102"/>
      <c r="J400" s="102"/>
      <c r="K400" s="102"/>
      <c r="L400" s="102"/>
      <c r="M400" s="102"/>
      <c r="N400" s="102"/>
      <c r="O400" s="102"/>
    </row>
    <row r="401" spans="2:15">
      <c r="B401" s="101"/>
      <c r="C401" s="101"/>
      <c r="D401" s="101"/>
      <c r="E401" s="101"/>
      <c r="F401" s="101"/>
      <c r="G401" s="101"/>
      <c r="H401" s="102"/>
      <c r="I401" s="102"/>
      <c r="J401" s="102"/>
      <c r="K401" s="102"/>
      <c r="L401" s="102"/>
      <c r="M401" s="102"/>
      <c r="N401" s="102"/>
      <c r="O401" s="102"/>
    </row>
    <row r="402" spans="2:15">
      <c r="B402" s="101"/>
      <c r="C402" s="101"/>
      <c r="D402" s="101"/>
      <c r="E402" s="101"/>
      <c r="F402" s="101"/>
      <c r="G402" s="101"/>
      <c r="H402" s="102"/>
      <c r="I402" s="102"/>
      <c r="J402" s="102"/>
      <c r="K402" s="102"/>
      <c r="L402" s="102"/>
      <c r="M402" s="102"/>
      <c r="N402" s="102"/>
      <c r="O402" s="102"/>
    </row>
    <row r="403" spans="2:15">
      <c r="B403" s="101"/>
      <c r="C403" s="101"/>
      <c r="D403" s="101"/>
      <c r="E403" s="101"/>
      <c r="F403" s="101"/>
      <c r="G403" s="101"/>
      <c r="H403" s="102"/>
      <c r="I403" s="102"/>
      <c r="J403" s="102"/>
      <c r="K403" s="102"/>
      <c r="L403" s="102"/>
      <c r="M403" s="102"/>
      <c r="N403" s="102"/>
      <c r="O403" s="102"/>
    </row>
    <row r="404" spans="2:15">
      <c r="B404" s="101"/>
      <c r="C404" s="101"/>
      <c r="D404" s="101"/>
      <c r="E404" s="101"/>
      <c r="F404" s="101"/>
      <c r="G404" s="101"/>
      <c r="H404" s="102"/>
      <c r="I404" s="102"/>
      <c r="J404" s="102"/>
      <c r="K404" s="102"/>
      <c r="L404" s="102"/>
      <c r="M404" s="102"/>
      <c r="N404" s="102"/>
      <c r="O404" s="102"/>
    </row>
    <row r="405" spans="2:15">
      <c r="B405" s="101"/>
      <c r="C405" s="101"/>
      <c r="D405" s="101"/>
      <c r="E405" s="101"/>
      <c r="F405" s="101"/>
      <c r="G405" s="101"/>
      <c r="H405" s="102"/>
      <c r="I405" s="102"/>
      <c r="J405" s="102"/>
      <c r="K405" s="102"/>
      <c r="L405" s="102"/>
      <c r="M405" s="102"/>
      <c r="N405" s="102"/>
      <c r="O405" s="102"/>
    </row>
    <row r="406" spans="2:15">
      <c r="B406" s="101"/>
      <c r="C406" s="101"/>
      <c r="D406" s="101"/>
      <c r="E406" s="101"/>
      <c r="F406" s="101"/>
      <c r="G406" s="101"/>
      <c r="H406" s="102"/>
      <c r="I406" s="102"/>
      <c r="J406" s="102"/>
      <c r="K406" s="102"/>
      <c r="L406" s="102"/>
      <c r="M406" s="102"/>
      <c r="N406" s="102"/>
      <c r="O406" s="102"/>
    </row>
    <row r="407" spans="2:15">
      <c r="B407" s="101"/>
      <c r="C407" s="101"/>
      <c r="D407" s="101"/>
      <c r="E407" s="101"/>
      <c r="F407" s="101"/>
      <c r="G407" s="101"/>
      <c r="H407" s="102"/>
      <c r="I407" s="102"/>
      <c r="J407" s="102"/>
      <c r="K407" s="102"/>
      <c r="L407" s="102"/>
      <c r="M407" s="102"/>
      <c r="N407" s="102"/>
      <c r="O407" s="102"/>
    </row>
    <row r="408" spans="2:15">
      <c r="B408" s="101"/>
      <c r="C408" s="101"/>
      <c r="D408" s="101"/>
      <c r="E408" s="101"/>
      <c r="F408" s="101"/>
      <c r="G408" s="101"/>
      <c r="H408" s="102"/>
      <c r="I408" s="102"/>
      <c r="J408" s="102"/>
      <c r="K408" s="102"/>
      <c r="L408" s="102"/>
      <c r="M408" s="102"/>
      <c r="N408" s="102"/>
      <c r="O408" s="102"/>
    </row>
    <row r="409" spans="2:15">
      <c r="B409" s="101"/>
      <c r="C409" s="101"/>
      <c r="D409" s="101"/>
      <c r="E409" s="101"/>
      <c r="F409" s="101"/>
      <c r="G409" s="101"/>
      <c r="H409" s="102"/>
      <c r="I409" s="102"/>
      <c r="J409" s="102"/>
      <c r="K409" s="102"/>
      <c r="L409" s="102"/>
      <c r="M409" s="102"/>
      <c r="N409" s="102"/>
      <c r="O409" s="102"/>
    </row>
    <row r="410" spans="2:15">
      <c r="B410" s="101"/>
      <c r="C410" s="101"/>
      <c r="D410" s="101"/>
      <c r="E410" s="101"/>
      <c r="F410" s="101"/>
      <c r="G410" s="101"/>
      <c r="H410" s="102"/>
      <c r="I410" s="102"/>
      <c r="J410" s="102"/>
      <c r="K410" s="102"/>
      <c r="L410" s="102"/>
      <c r="M410" s="102"/>
      <c r="N410" s="102"/>
      <c r="O410" s="102"/>
    </row>
    <row r="411" spans="2:15">
      <c r="B411" s="101"/>
      <c r="C411" s="101"/>
      <c r="D411" s="101"/>
      <c r="E411" s="101"/>
      <c r="F411" s="101"/>
      <c r="G411" s="101"/>
      <c r="H411" s="102"/>
      <c r="I411" s="102"/>
      <c r="J411" s="102"/>
      <c r="K411" s="102"/>
      <c r="L411" s="102"/>
      <c r="M411" s="102"/>
      <c r="N411" s="102"/>
      <c r="O411" s="102"/>
    </row>
    <row r="412" spans="2:15">
      <c r="B412" s="101"/>
      <c r="C412" s="101"/>
      <c r="D412" s="101"/>
      <c r="E412" s="101"/>
      <c r="F412" s="101"/>
      <c r="G412" s="101"/>
      <c r="H412" s="102"/>
      <c r="I412" s="102"/>
      <c r="J412" s="102"/>
      <c r="K412" s="102"/>
      <c r="L412" s="102"/>
      <c r="M412" s="102"/>
      <c r="N412" s="102"/>
      <c r="O412" s="102"/>
    </row>
    <row r="413" spans="2:15">
      <c r="B413" s="101"/>
      <c r="C413" s="101"/>
      <c r="D413" s="101"/>
      <c r="E413" s="101"/>
      <c r="F413" s="101"/>
      <c r="G413" s="101"/>
      <c r="H413" s="102"/>
      <c r="I413" s="102"/>
      <c r="J413" s="102"/>
      <c r="K413" s="102"/>
      <c r="L413" s="102"/>
      <c r="M413" s="102"/>
      <c r="N413" s="102"/>
      <c r="O413" s="102"/>
    </row>
    <row r="414" spans="2:15">
      <c r="B414" s="101"/>
      <c r="C414" s="101"/>
      <c r="D414" s="101"/>
      <c r="E414" s="101"/>
      <c r="F414" s="101"/>
      <c r="G414" s="101"/>
      <c r="H414" s="102"/>
      <c r="I414" s="102"/>
      <c r="J414" s="102"/>
      <c r="K414" s="102"/>
      <c r="L414" s="102"/>
      <c r="M414" s="102"/>
      <c r="N414" s="102"/>
      <c r="O414" s="102"/>
    </row>
    <row r="415" spans="2:15">
      <c r="B415" s="101"/>
      <c r="C415" s="101"/>
      <c r="D415" s="101"/>
      <c r="E415" s="101"/>
      <c r="F415" s="101"/>
      <c r="G415" s="101"/>
      <c r="H415" s="102"/>
      <c r="I415" s="102"/>
      <c r="J415" s="102"/>
      <c r="K415" s="102"/>
      <c r="L415" s="102"/>
      <c r="M415" s="102"/>
      <c r="N415" s="102"/>
      <c r="O415" s="102"/>
    </row>
    <row r="416" spans="2:15">
      <c r="B416" s="101"/>
      <c r="C416" s="101"/>
      <c r="D416" s="101"/>
      <c r="E416" s="101"/>
      <c r="F416" s="101"/>
      <c r="G416" s="101"/>
      <c r="H416" s="102"/>
      <c r="I416" s="102"/>
      <c r="J416" s="102"/>
      <c r="K416" s="102"/>
      <c r="L416" s="102"/>
      <c r="M416" s="102"/>
      <c r="N416" s="102"/>
      <c r="O416" s="102"/>
    </row>
    <row r="417" spans="2:15">
      <c r="B417" s="101"/>
      <c r="C417" s="101"/>
      <c r="D417" s="101"/>
      <c r="E417" s="101"/>
      <c r="F417" s="101"/>
      <c r="G417" s="101"/>
      <c r="H417" s="102"/>
      <c r="I417" s="102"/>
      <c r="J417" s="102"/>
      <c r="K417" s="102"/>
      <c r="L417" s="102"/>
      <c r="M417" s="102"/>
      <c r="N417" s="102"/>
      <c r="O417" s="102"/>
    </row>
    <row r="418" spans="2:15">
      <c r="B418" s="101"/>
      <c r="C418" s="101"/>
      <c r="D418" s="101"/>
      <c r="E418" s="101"/>
      <c r="F418" s="101"/>
      <c r="G418" s="101"/>
      <c r="H418" s="102"/>
      <c r="I418" s="102"/>
      <c r="J418" s="102"/>
      <c r="K418" s="102"/>
      <c r="L418" s="102"/>
      <c r="M418" s="102"/>
      <c r="N418" s="102"/>
      <c r="O418" s="102"/>
    </row>
    <row r="419" spans="2:15">
      <c r="B419" s="101"/>
      <c r="C419" s="101"/>
      <c r="D419" s="101"/>
      <c r="E419" s="101"/>
      <c r="F419" s="101"/>
      <c r="G419" s="101"/>
      <c r="H419" s="102"/>
      <c r="I419" s="102"/>
      <c r="J419" s="102"/>
      <c r="K419" s="102"/>
      <c r="L419" s="102"/>
      <c r="M419" s="102"/>
      <c r="N419" s="102"/>
      <c r="O419" s="102"/>
    </row>
    <row r="420" spans="2:15">
      <c r="B420" s="101"/>
      <c r="C420" s="101"/>
      <c r="D420" s="101"/>
      <c r="E420" s="101"/>
      <c r="F420" s="101"/>
      <c r="G420" s="101"/>
      <c r="H420" s="102"/>
      <c r="I420" s="102"/>
      <c r="J420" s="102"/>
      <c r="K420" s="102"/>
      <c r="L420" s="102"/>
      <c r="M420" s="102"/>
      <c r="N420" s="102"/>
      <c r="O420" s="102"/>
    </row>
    <row r="421" spans="2:15">
      <c r="B421" s="101"/>
      <c r="C421" s="101"/>
      <c r="D421" s="101"/>
      <c r="E421" s="101"/>
      <c r="F421" s="101"/>
      <c r="G421" s="101"/>
      <c r="H421" s="102"/>
      <c r="I421" s="102"/>
      <c r="J421" s="102"/>
      <c r="K421" s="102"/>
      <c r="L421" s="102"/>
      <c r="M421" s="102"/>
      <c r="N421" s="102"/>
      <c r="O421" s="102"/>
    </row>
    <row r="422" spans="2:15">
      <c r="B422" s="101"/>
      <c r="C422" s="101"/>
      <c r="D422" s="101"/>
      <c r="E422" s="101"/>
      <c r="F422" s="101"/>
      <c r="G422" s="101"/>
      <c r="H422" s="102"/>
      <c r="I422" s="102"/>
      <c r="J422" s="102"/>
      <c r="K422" s="102"/>
      <c r="L422" s="102"/>
      <c r="M422" s="102"/>
      <c r="N422" s="102"/>
      <c r="O422" s="102"/>
    </row>
    <row r="423" spans="2:15">
      <c r="B423" s="101"/>
      <c r="C423" s="101"/>
      <c r="D423" s="101"/>
      <c r="E423" s="101"/>
      <c r="F423" s="101"/>
      <c r="G423" s="101"/>
      <c r="H423" s="102"/>
      <c r="I423" s="102"/>
      <c r="J423" s="102"/>
      <c r="K423" s="102"/>
      <c r="L423" s="102"/>
      <c r="M423" s="102"/>
      <c r="N423" s="102"/>
      <c r="O423" s="102"/>
    </row>
    <row r="424" spans="2:15">
      <c r="B424" s="101"/>
      <c r="C424" s="101"/>
      <c r="D424" s="101"/>
      <c r="E424" s="101"/>
      <c r="F424" s="101"/>
      <c r="G424" s="101"/>
      <c r="H424" s="102"/>
      <c r="I424" s="102"/>
      <c r="J424" s="102"/>
      <c r="K424" s="102"/>
      <c r="L424" s="102"/>
      <c r="M424" s="102"/>
      <c r="N424" s="102"/>
      <c r="O424" s="102"/>
    </row>
    <row r="425" spans="2:15">
      <c r="B425" s="101"/>
      <c r="C425" s="101"/>
      <c r="D425" s="101"/>
      <c r="E425" s="101"/>
      <c r="F425" s="101"/>
      <c r="G425" s="101"/>
      <c r="H425" s="102"/>
      <c r="I425" s="102"/>
      <c r="J425" s="102"/>
      <c r="K425" s="102"/>
      <c r="L425" s="102"/>
      <c r="M425" s="102"/>
      <c r="N425" s="102"/>
      <c r="O425" s="102"/>
    </row>
    <row r="426" spans="2:15">
      <c r="B426" s="101"/>
      <c r="C426" s="101"/>
      <c r="D426" s="101"/>
      <c r="E426" s="101"/>
      <c r="F426" s="101"/>
      <c r="G426" s="101"/>
      <c r="H426" s="102"/>
      <c r="I426" s="102"/>
      <c r="J426" s="102"/>
      <c r="K426" s="102"/>
      <c r="L426" s="102"/>
      <c r="M426" s="102"/>
      <c r="N426" s="102"/>
      <c r="O426" s="102"/>
    </row>
    <row r="427" spans="2:15">
      <c r="B427" s="101"/>
      <c r="C427" s="101"/>
      <c r="D427" s="101"/>
      <c r="E427" s="101"/>
      <c r="F427" s="101"/>
      <c r="G427" s="101"/>
      <c r="H427" s="102"/>
      <c r="I427" s="102"/>
      <c r="J427" s="102"/>
      <c r="K427" s="102"/>
      <c r="L427" s="102"/>
      <c r="M427" s="102"/>
      <c r="N427" s="102"/>
      <c r="O427" s="102"/>
    </row>
    <row r="428" spans="2:15">
      <c r="B428" s="101"/>
      <c r="C428" s="101"/>
      <c r="D428" s="101"/>
      <c r="E428" s="101"/>
      <c r="F428" s="101"/>
      <c r="G428" s="101"/>
      <c r="H428" s="102"/>
      <c r="I428" s="102"/>
      <c r="J428" s="102"/>
      <c r="K428" s="102"/>
      <c r="L428" s="102"/>
      <c r="M428" s="102"/>
      <c r="N428" s="102"/>
      <c r="O428" s="102"/>
    </row>
    <row r="429" spans="2:15">
      <c r="B429" s="101"/>
      <c r="C429" s="101"/>
      <c r="D429" s="101"/>
      <c r="E429" s="101"/>
      <c r="F429" s="101"/>
      <c r="G429" s="101"/>
      <c r="H429" s="102"/>
      <c r="I429" s="102"/>
      <c r="J429" s="102"/>
      <c r="K429" s="102"/>
      <c r="L429" s="102"/>
      <c r="M429" s="102"/>
      <c r="N429" s="102"/>
      <c r="O429" s="102"/>
    </row>
    <row r="430" spans="2:15">
      <c r="B430" s="101"/>
      <c r="C430" s="101"/>
      <c r="D430" s="101"/>
      <c r="E430" s="101"/>
      <c r="F430" s="101"/>
      <c r="G430" s="101"/>
      <c r="H430" s="102"/>
      <c r="I430" s="102"/>
      <c r="J430" s="102"/>
      <c r="K430" s="102"/>
      <c r="L430" s="102"/>
      <c r="M430" s="102"/>
      <c r="N430" s="102"/>
      <c r="O430" s="102"/>
    </row>
    <row r="431" spans="2:15">
      <c r="B431" s="101"/>
      <c r="C431" s="101"/>
      <c r="D431" s="101"/>
      <c r="E431" s="101"/>
      <c r="F431" s="101"/>
      <c r="G431" s="101"/>
      <c r="H431" s="102"/>
      <c r="I431" s="102"/>
      <c r="J431" s="102"/>
      <c r="K431" s="102"/>
      <c r="L431" s="102"/>
      <c r="M431" s="102"/>
      <c r="N431" s="102"/>
      <c r="O431" s="102"/>
    </row>
    <row r="432" spans="2:15">
      <c r="B432" s="101"/>
      <c r="C432" s="101"/>
      <c r="D432" s="101"/>
      <c r="E432" s="101"/>
      <c r="F432" s="101"/>
      <c r="G432" s="101"/>
      <c r="H432" s="102"/>
      <c r="I432" s="102"/>
      <c r="J432" s="102"/>
      <c r="K432" s="102"/>
      <c r="L432" s="102"/>
      <c r="M432" s="102"/>
      <c r="N432" s="102"/>
      <c r="O432" s="102"/>
    </row>
    <row r="433" spans="2:15">
      <c r="B433" s="101"/>
      <c r="C433" s="101"/>
      <c r="D433" s="101"/>
      <c r="E433" s="101"/>
      <c r="F433" s="101"/>
      <c r="G433" s="101"/>
      <c r="H433" s="102"/>
      <c r="I433" s="102"/>
      <c r="J433" s="102"/>
      <c r="K433" s="102"/>
      <c r="L433" s="102"/>
      <c r="M433" s="102"/>
      <c r="N433" s="102"/>
      <c r="O433" s="102"/>
    </row>
    <row r="434" spans="2:15">
      <c r="B434" s="101"/>
      <c r="C434" s="101"/>
      <c r="D434" s="101"/>
      <c r="E434" s="101"/>
      <c r="F434" s="101"/>
      <c r="G434" s="101"/>
      <c r="H434" s="102"/>
      <c r="I434" s="102"/>
      <c r="J434" s="102"/>
      <c r="K434" s="102"/>
      <c r="L434" s="102"/>
      <c r="M434" s="102"/>
      <c r="N434" s="102"/>
      <c r="O434" s="102"/>
    </row>
    <row r="435" spans="2:15">
      <c r="B435" s="101"/>
      <c r="C435" s="101"/>
      <c r="D435" s="101"/>
      <c r="E435" s="101"/>
      <c r="F435" s="101"/>
      <c r="G435" s="101"/>
      <c r="H435" s="102"/>
      <c r="I435" s="102"/>
      <c r="J435" s="102"/>
      <c r="K435" s="102"/>
      <c r="L435" s="102"/>
      <c r="M435" s="102"/>
      <c r="N435" s="102"/>
      <c r="O435" s="102"/>
    </row>
    <row r="436" spans="2:15">
      <c r="B436" s="101"/>
      <c r="C436" s="101"/>
      <c r="D436" s="101"/>
      <c r="E436" s="101"/>
      <c r="F436" s="101"/>
      <c r="G436" s="101"/>
      <c r="H436" s="102"/>
      <c r="I436" s="102"/>
      <c r="J436" s="102"/>
      <c r="K436" s="102"/>
      <c r="L436" s="102"/>
      <c r="M436" s="102"/>
      <c r="N436" s="102"/>
      <c r="O436" s="102"/>
    </row>
    <row r="437" spans="2:15">
      <c r="B437" s="101"/>
      <c r="C437" s="101"/>
      <c r="D437" s="101"/>
      <c r="E437" s="101"/>
      <c r="F437" s="101"/>
      <c r="G437" s="101"/>
      <c r="H437" s="102"/>
      <c r="I437" s="102"/>
      <c r="J437" s="102"/>
      <c r="K437" s="102"/>
      <c r="L437" s="102"/>
      <c r="M437" s="102"/>
      <c r="N437" s="102"/>
      <c r="O437" s="102"/>
    </row>
    <row r="438" spans="2:15">
      <c r="B438" s="101"/>
      <c r="C438" s="101"/>
      <c r="D438" s="101"/>
      <c r="E438" s="101"/>
      <c r="F438" s="101"/>
      <c r="G438" s="101"/>
      <c r="H438" s="102"/>
      <c r="I438" s="102"/>
      <c r="J438" s="102"/>
      <c r="K438" s="102"/>
      <c r="L438" s="102"/>
      <c r="M438" s="102"/>
      <c r="N438" s="102"/>
      <c r="O438" s="102"/>
    </row>
    <row r="439" spans="2:15">
      <c r="B439" s="101"/>
      <c r="C439" s="101"/>
      <c r="D439" s="101"/>
      <c r="E439" s="101"/>
      <c r="F439" s="101"/>
      <c r="G439" s="101"/>
      <c r="H439" s="102"/>
      <c r="I439" s="102"/>
      <c r="J439" s="102"/>
      <c r="K439" s="102"/>
      <c r="L439" s="102"/>
      <c r="M439" s="102"/>
      <c r="N439" s="102"/>
      <c r="O439" s="102"/>
    </row>
    <row r="440" spans="2:15">
      <c r="B440" s="101"/>
      <c r="C440" s="101"/>
      <c r="D440" s="101"/>
      <c r="E440" s="101"/>
      <c r="F440" s="101"/>
      <c r="G440" s="101"/>
      <c r="H440" s="102"/>
      <c r="I440" s="102"/>
      <c r="J440" s="102"/>
      <c r="K440" s="102"/>
      <c r="L440" s="102"/>
      <c r="M440" s="102"/>
      <c r="N440" s="102"/>
      <c r="O440" s="102"/>
    </row>
    <row r="441" spans="2:15">
      <c r="B441" s="101"/>
      <c r="C441" s="101"/>
      <c r="D441" s="101"/>
      <c r="E441" s="101"/>
      <c r="F441" s="101"/>
      <c r="G441" s="101"/>
      <c r="H441" s="102"/>
      <c r="I441" s="102"/>
      <c r="J441" s="102"/>
      <c r="K441" s="102"/>
      <c r="L441" s="102"/>
      <c r="M441" s="102"/>
      <c r="N441" s="102"/>
      <c r="O441" s="102"/>
    </row>
    <row r="442" spans="2:15">
      <c r="B442" s="101"/>
      <c r="C442" s="101"/>
      <c r="D442" s="101"/>
      <c r="E442" s="101"/>
      <c r="F442" s="101"/>
      <c r="G442" s="101"/>
      <c r="H442" s="102"/>
      <c r="I442" s="102"/>
      <c r="J442" s="102"/>
      <c r="K442" s="102"/>
      <c r="L442" s="102"/>
      <c r="M442" s="102"/>
      <c r="N442" s="102"/>
      <c r="O442" s="102"/>
    </row>
    <row r="443" spans="2:15">
      <c r="B443" s="101"/>
      <c r="C443" s="101"/>
      <c r="D443" s="101"/>
      <c r="E443" s="101"/>
      <c r="F443" s="101"/>
      <c r="G443" s="101"/>
      <c r="H443" s="102"/>
      <c r="I443" s="102"/>
      <c r="J443" s="102"/>
      <c r="K443" s="102"/>
      <c r="L443" s="102"/>
      <c r="M443" s="102"/>
      <c r="N443" s="102"/>
      <c r="O443" s="102"/>
    </row>
    <row r="444" spans="2:15">
      <c r="B444" s="101"/>
      <c r="C444" s="101"/>
      <c r="D444" s="101"/>
      <c r="E444" s="101"/>
      <c r="F444" s="101"/>
      <c r="G444" s="101"/>
      <c r="H444" s="102"/>
      <c r="I444" s="102"/>
      <c r="J444" s="102"/>
      <c r="K444" s="102"/>
      <c r="L444" s="102"/>
      <c r="M444" s="102"/>
      <c r="N444" s="102"/>
      <c r="O444" s="102"/>
    </row>
    <row r="445" spans="2:15">
      <c r="B445" s="101"/>
      <c r="C445" s="101"/>
      <c r="D445" s="101"/>
      <c r="E445" s="101"/>
      <c r="F445" s="101"/>
      <c r="G445" s="101"/>
      <c r="H445" s="102"/>
      <c r="I445" s="102"/>
      <c r="J445" s="102"/>
      <c r="K445" s="102"/>
      <c r="L445" s="102"/>
      <c r="M445" s="102"/>
      <c r="N445" s="102"/>
      <c r="O445" s="102"/>
    </row>
    <row r="446" spans="2:15">
      <c r="B446" s="101"/>
      <c r="C446" s="101"/>
      <c r="D446" s="101"/>
      <c r="E446" s="101"/>
      <c r="F446" s="101"/>
      <c r="G446" s="101"/>
      <c r="H446" s="102"/>
      <c r="I446" s="102"/>
      <c r="J446" s="102"/>
      <c r="K446" s="102"/>
      <c r="L446" s="102"/>
      <c r="M446" s="102"/>
      <c r="N446" s="102"/>
      <c r="O446" s="102"/>
    </row>
    <row r="447" spans="2:15">
      <c r="B447" s="101"/>
      <c r="C447" s="101"/>
      <c r="D447" s="101"/>
      <c r="E447" s="101"/>
      <c r="F447" s="101"/>
      <c r="G447" s="101"/>
      <c r="H447" s="102"/>
      <c r="I447" s="102"/>
      <c r="J447" s="102"/>
      <c r="K447" s="102"/>
      <c r="L447" s="102"/>
      <c r="M447" s="102"/>
      <c r="N447" s="102"/>
      <c r="O447" s="102"/>
    </row>
    <row r="448" spans="2:15">
      <c r="B448" s="101"/>
      <c r="C448" s="101"/>
      <c r="D448" s="101"/>
      <c r="E448" s="101"/>
      <c r="F448" s="101"/>
      <c r="G448" s="101"/>
      <c r="H448" s="102"/>
      <c r="I448" s="102"/>
      <c r="J448" s="102"/>
      <c r="K448" s="102"/>
      <c r="L448" s="102"/>
      <c r="M448" s="102"/>
      <c r="N448" s="102"/>
      <c r="O448" s="102"/>
    </row>
    <row r="449" spans="2:15">
      <c r="B449" s="101"/>
      <c r="C449" s="101"/>
      <c r="D449" s="101"/>
      <c r="E449" s="101"/>
      <c r="F449" s="101"/>
      <c r="G449" s="101"/>
      <c r="H449" s="102"/>
      <c r="I449" s="102"/>
      <c r="J449" s="102"/>
      <c r="K449" s="102"/>
      <c r="L449" s="102"/>
      <c r="M449" s="102"/>
      <c r="N449" s="102"/>
      <c r="O449" s="102"/>
    </row>
    <row r="450" spans="2:15">
      <c r="B450" s="101"/>
      <c r="C450" s="101"/>
      <c r="D450" s="101"/>
      <c r="E450" s="101"/>
      <c r="F450" s="101"/>
      <c r="G450" s="101"/>
      <c r="H450" s="102"/>
      <c r="I450" s="102"/>
      <c r="J450" s="102"/>
      <c r="K450" s="102"/>
      <c r="L450" s="102"/>
      <c r="M450" s="102"/>
      <c r="N450" s="102"/>
      <c r="O450" s="102"/>
    </row>
    <row r="451" spans="2:15">
      <c r="B451" s="101"/>
      <c r="C451" s="101"/>
      <c r="D451" s="101"/>
      <c r="E451" s="101"/>
      <c r="F451" s="101"/>
      <c r="G451" s="101"/>
      <c r="H451" s="102"/>
      <c r="I451" s="102"/>
      <c r="J451" s="102"/>
      <c r="K451" s="102"/>
      <c r="L451" s="102"/>
      <c r="M451" s="102"/>
      <c r="N451" s="102"/>
      <c r="O451" s="102"/>
    </row>
    <row r="452" spans="2:15">
      <c r="B452" s="101"/>
      <c r="C452" s="101"/>
      <c r="D452" s="101"/>
      <c r="E452" s="101"/>
      <c r="F452" s="101"/>
      <c r="G452" s="101"/>
      <c r="H452" s="102"/>
      <c r="I452" s="102"/>
      <c r="J452" s="102"/>
      <c r="K452" s="102"/>
      <c r="L452" s="102"/>
      <c r="M452" s="102"/>
      <c r="N452" s="102"/>
      <c r="O452" s="102"/>
    </row>
    <row r="453" spans="2:15">
      <c r="B453" s="101"/>
      <c r="C453" s="101"/>
      <c r="D453" s="101"/>
      <c r="E453" s="101"/>
      <c r="F453" s="101"/>
      <c r="G453" s="101"/>
      <c r="H453" s="102"/>
      <c r="I453" s="102"/>
      <c r="J453" s="102"/>
      <c r="K453" s="102"/>
      <c r="L453" s="102"/>
      <c r="M453" s="102"/>
      <c r="N453" s="102"/>
      <c r="O453" s="102"/>
    </row>
    <row r="454" spans="2:15">
      <c r="B454" s="101"/>
      <c r="C454" s="101"/>
      <c r="D454" s="101"/>
      <c r="E454" s="101"/>
      <c r="F454" s="101"/>
      <c r="G454" s="101"/>
      <c r="H454" s="102"/>
      <c r="I454" s="102"/>
      <c r="J454" s="102"/>
      <c r="K454" s="102"/>
      <c r="L454" s="102"/>
      <c r="M454" s="102"/>
      <c r="N454" s="102"/>
      <c r="O454" s="102"/>
    </row>
    <row r="455" spans="2:15">
      <c r="B455" s="101"/>
      <c r="C455" s="101"/>
      <c r="D455" s="101"/>
      <c r="E455" s="101"/>
      <c r="F455" s="101"/>
      <c r="G455" s="101"/>
      <c r="H455" s="102"/>
      <c r="I455" s="102"/>
      <c r="J455" s="102"/>
      <c r="K455" s="102"/>
      <c r="L455" s="102"/>
      <c r="M455" s="102"/>
      <c r="N455" s="102"/>
      <c r="O455" s="102"/>
    </row>
    <row r="456" spans="2:15">
      <c r="B456" s="101"/>
      <c r="C456" s="101"/>
      <c r="D456" s="101"/>
      <c r="E456" s="101"/>
      <c r="F456" s="101"/>
      <c r="G456" s="101"/>
      <c r="H456" s="102"/>
      <c r="I456" s="102"/>
      <c r="J456" s="102"/>
      <c r="K456" s="102"/>
      <c r="L456" s="102"/>
      <c r="M456" s="102"/>
      <c r="N456" s="102"/>
      <c r="O456" s="102"/>
    </row>
    <row r="457" spans="2:15">
      <c r="B457" s="101"/>
      <c r="C457" s="101"/>
      <c r="D457" s="101"/>
      <c r="E457" s="101"/>
      <c r="F457" s="101"/>
      <c r="G457" s="101"/>
      <c r="H457" s="102"/>
      <c r="I457" s="102"/>
      <c r="J457" s="102"/>
      <c r="K457" s="102"/>
      <c r="L457" s="102"/>
      <c r="M457" s="102"/>
      <c r="N457" s="102"/>
      <c r="O457" s="102"/>
    </row>
    <row r="458" spans="2:15">
      <c r="B458" s="101"/>
      <c r="C458" s="101"/>
      <c r="D458" s="101"/>
      <c r="E458" s="101"/>
      <c r="F458" s="101"/>
      <c r="G458" s="101"/>
      <c r="H458" s="102"/>
      <c r="I458" s="102"/>
      <c r="J458" s="102"/>
      <c r="K458" s="102"/>
      <c r="L458" s="102"/>
      <c r="M458" s="102"/>
      <c r="N458" s="102"/>
      <c r="O458" s="102"/>
    </row>
    <row r="459" spans="2:15">
      <c r="B459" s="101"/>
      <c r="C459" s="101"/>
      <c r="D459" s="101"/>
      <c r="E459" s="101"/>
      <c r="F459" s="101"/>
      <c r="G459" s="101"/>
      <c r="H459" s="102"/>
      <c r="I459" s="102"/>
      <c r="J459" s="102"/>
      <c r="K459" s="102"/>
      <c r="L459" s="102"/>
      <c r="M459" s="102"/>
      <c r="N459" s="102"/>
      <c r="O459" s="102"/>
    </row>
    <row r="460" spans="2:15">
      <c r="B460" s="101"/>
      <c r="C460" s="101"/>
      <c r="D460" s="101"/>
      <c r="E460" s="101"/>
      <c r="F460" s="101"/>
      <c r="G460" s="101"/>
      <c r="H460" s="102"/>
      <c r="I460" s="102"/>
      <c r="J460" s="102"/>
      <c r="K460" s="102"/>
      <c r="L460" s="102"/>
      <c r="M460" s="102"/>
      <c r="N460" s="102"/>
      <c r="O460" s="102"/>
    </row>
    <row r="461" spans="2:15">
      <c r="B461" s="101"/>
      <c r="C461" s="101"/>
      <c r="D461" s="101"/>
      <c r="E461" s="101"/>
      <c r="F461" s="101"/>
      <c r="G461" s="101"/>
      <c r="H461" s="102"/>
      <c r="I461" s="102"/>
      <c r="J461" s="102"/>
      <c r="K461" s="102"/>
      <c r="L461" s="102"/>
      <c r="M461" s="102"/>
      <c r="N461" s="102"/>
      <c r="O461" s="102"/>
    </row>
    <row r="462" spans="2:15">
      <c r="B462" s="101"/>
      <c r="C462" s="101"/>
      <c r="D462" s="101"/>
      <c r="E462" s="101"/>
      <c r="F462" s="101"/>
      <c r="G462" s="101"/>
      <c r="H462" s="102"/>
      <c r="I462" s="102"/>
      <c r="J462" s="102"/>
      <c r="K462" s="102"/>
      <c r="L462" s="102"/>
      <c r="M462" s="102"/>
      <c r="N462" s="102"/>
      <c r="O462" s="102"/>
    </row>
    <row r="463" spans="2:15">
      <c r="B463" s="101"/>
      <c r="C463" s="101"/>
      <c r="D463" s="101"/>
      <c r="E463" s="101"/>
      <c r="F463" s="101"/>
      <c r="G463" s="101"/>
      <c r="H463" s="102"/>
      <c r="I463" s="102"/>
      <c r="J463" s="102"/>
      <c r="K463" s="102"/>
      <c r="L463" s="102"/>
      <c r="M463" s="102"/>
      <c r="N463" s="102"/>
      <c r="O463" s="102"/>
    </row>
    <row r="464" spans="2:15">
      <c r="B464" s="101"/>
      <c r="C464" s="101"/>
      <c r="D464" s="101"/>
      <c r="E464" s="101"/>
      <c r="F464" s="101"/>
      <c r="G464" s="101"/>
      <c r="H464" s="102"/>
      <c r="I464" s="102"/>
      <c r="J464" s="102"/>
      <c r="K464" s="102"/>
      <c r="L464" s="102"/>
      <c r="M464" s="102"/>
      <c r="N464" s="102"/>
      <c r="O464" s="102"/>
    </row>
    <row r="465" spans="2:15">
      <c r="B465" s="101"/>
      <c r="C465" s="101"/>
      <c r="D465" s="101"/>
      <c r="E465" s="101"/>
      <c r="F465" s="101"/>
      <c r="G465" s="101"/>
      <c r="H465" s="102"/>
      <c r="I465" s="102"/>
      <c r="J465" s="102"/>
      <c r="K465" s="102"/>
      <c r="L465" s="102"/>
      <c r="M465" s="102"/>
      <c r="N465" s="102"/>
      <c r="O465" s="102"/>
    </row>
    <row r="466" spans="2:15">
      <c r="B466" s="101"/>
      <c r="C466" s="101"/>
      <c r="D466" s="101"/>
      <c r="E466" s="101"/>
      <c r="F466" s="101"/>
      <c r="G466" s="101"/>
      <c r="H466" s="102"/>
      <c r="I466" s="102"/>
      <c r="J466" s="102"/>
      <c r="K466" s="102"/>
      <c r="L466" s="102"/>
      <c r="M466" s="102"/>
      <c r="N466" s="102"/>
      <c r="O466" s="102"/>
    </row>
    <row r="467" spans="2:15">
      <c r="B467" s="101"/>
      <c r="C467" s="101"/>
      <c r="D467" s="101"/>
      <c r="E467" s="101"/>
      <c r="F467" s="101"/>
      <c r="G467" s="101"/>
      <c r="H467" s="102"/>
      <c r="I467" s="102"/>
      <c r="J467" s="102"/>
      <c r="K467" s="102"/>
      <c r="L467" s="102"/>
      <c r="M467" s="102"/>
      <c r="N467" s="102"/>
      <c r="O467" s="102"/>
    </row>
    <row r="468" spans="2:15">
      <c r="B468" s="101"/>
      <c r="C468" s="101"/>
      <c r="D468" s="101"/>
      <c r="E468" s="101"/>
      <c r="F468" s="101"/>
      <c r="G468" s="101"/>
      <c r="H468" s="102"/>
      <c r="I468" s="102"/>
      <c r="J468" s="102"/>
      <c r="K468" s="102"/>
      <c r="L468" s="102"/>
      <c r="M468" s="102"/>
      <c r="N468" s="102"/>
      <c r="O468" s="102"/>
    </row>
    <row r="469" spans="2:15">
      <c r="B469" s="101"/>
      <c r="C469" s="101"/>
      <c r="D469" s="101"/>
      <c r="E469" s="101"/>
      <c r="F469" s="101"/>
      <c r="G469" s="101"/>
      <c r="H469" s="102"/>
      <c r="I469" s="102"/>
      <c r="J469" s="102"/>
      <c r="K469" s="102"/>
      <c r="L469" s="102"/>
      <c r="M469" s="102"/>
      <c r="N469" s="102"/>
      <c r="O469" s="102"/>
    </row>
    <row r="470" spans="2:15">
      <c r="B470" s="101"/>
      <c r="C470" s="101"/>
      <c r="D470" s="101"/>
      <c r="E470" s="101"/>
      <c r="F470" s="101"/>
      <c r="G470" s="101"/>
      <c r="H470" s="102"/>
      <c r="I470" s="102"/>
      <c r="J470" s="102"/>
      <c r="K470" s="102"/>
      <c r="L470" s="102"/>
      <c r="M470" s="102"/>
      <c r="N470" s="102"/>
      <c r="O470" s="102"/>
    </row>
    <row r="471" spans="2:15">
      <c r="B471" s="101"/>
      <c r="C471" s="101"/>
      <c r="D471" s="101"/>
      <c r="E471" s="101"/>
      <c r="F471" s="101"/>
      <c r="G471" s="101"/>
      <c r="H471" s="102"/>
      <c r="I471" s="102"/>
      <c r="J471" s="102"/>
      <c r="K471" s="102"/>
      <c r="L471" s="102"/>
      <c r="M471" s="102"/>
      <c r="N471" s="102"/>
      <c r="O471" s="102"/>
    </row>
    <row r="472" spans="2:15">
      <c r="B472" s="101"/>
      <c r="C472" s="101"/>
      <c r="D472" s="101"/>
      <c r="E472" s="101"/>
      <c r="F472" s="101"/>
      <c r="G472" s="101"/>
      <c r="H472" s="102"/>
      <c r="I472" s="102"/>
      <c r="J472" s="102"/>
      <c r="K472" s="102"/>
      <c r="L472" s="102"/>
      <c r="M472" s="102"/>
      <c r="N472" s="102"/>
      <c r="O472" s="102"/>
    </row>
    <row r="473" spans="2:15">
      <c r="B473" s="101"/>
      <c r="C473" s="101"/>
      <c r="D473" s="101"/>
      <c r="E473" s="101"/>
      <c r="F473" s="101"/>
      <c r="G473" s="101"/>
      <c r="H473" s="102"/>
      <c r="I473" s="102"/>
      <c r="J473" s="102"/>
      <c r="K473" s="102"/>
      <c r="L473" s="102"/>
      <c r="M473" s="102"/>
      <c r="N473" s="102"/>
      <c r="O473" s="102"/>
    </row>
    <row r="474" spans="2:15">
      <c r="B474" s="101"/>
      <c r="C474" s="101"/>
      <c r="D474" s="101"/>
      <c r="E474" s="101"/>
      <c r="F474" s="101"/>
      <c r="G474" s="101"/>
      <c r="H474" s="102"/>
      <c r="I474" s="102"/>
      <c r="J474" s="102"/>
      <c r="K474" s="102"/>
      <c r="L474" s="102"/>
      <c r="M474" s="102"/>
      <c r="N474" s="102"/>
      <c r="O474" s="102"/>
    </row>
    <row r="475" spans="2:15">
      <c r="B475" s="101"/>
      <c r="C475" s="101"/>
      <c r="D475" s="101"/>
      <c r="E475" s="101"/>
      <c r="F475" s="101"/>
      <c r="G475" s="101"/>
      <c r="H475" s="102"/>
      <c r="I475" s="102"/>
      <c r="J475" s="102"/>
      <c r="K475" s="102"/>
      <c r="L475" s="102"/>
      <c r="M475" s="102"/>
      <c r="N475" s="102"/>
      <c r="O475" s="102"/>
    </row>
    <row r="476" spans="2:15">
      <c r="B476" s="101"/>
      <c r="C476" s="101"/>
      <c r="D476" s="101"/>
      <c r="E476" s="101"/>
      <c r="F476" s="101"/>
      <c r="G476" s="101"/>
      <c r="H476" s="102"/>
      <c r="I476" s="102"/>
      <c r="J476" s="102"/>
      <c r="K476" s="102"/>
      <c r="L476" s="102"/>
      <c r="M476" s="102"/>
      <c r="N476" s="102"/>
      <c r="O476" s="102"/>
    </row>
    <row r="477" spans="2:15">
      <c r="B477" s="101"/>
      <c r="C477" s="101"/>
      <c r="D477" s="101"/>
      <c r="E477" s="101"/>
      <c r="F477" s="101"/>
      <c r="G477" s="101"/>
      <c r="H477" s="102"/>
      <c r="I477" s="102"/>
      <c r="J477" s="102"/>
      <c r="K477" s="102"/>
      <c r="L477" s="102"/>
      <c r="M477" s="102"/>
      <c r="N477" s="102"/>
      <c r="O477" s="102"/>
    </row>
    <row r="478" spans="2:15">
      <c r="B478" s="101"/>
      <c r="C478" s="101"/>
      <c r="D478" s="101"/>
      <c r="E478" s="101"/>
      <c r="F478" s="101"/>
      <c r="G478" s="101"/>
      <c r="H478" s="102"/>
      <c r="I478" s="102"/>
      <c r="J478" s="102"/>
      <c r="K478" s="102"/>
      <c r="L478" s="102"/>
      <c r="M478" s="102"/>
      <c r="N478" s="102"/>
      <c r="O478" s="102"/>
    </row>
    <row r="479" spans="2:15">
      <c r="B479" s="101"/>
      <c r="C479" s="101"/>
      <c r="D479" s="101"/>
      <c r="E479" s="101"/>
      <c r="F479" s="101"/>
      <c r="G479" s="101"/>
      <c r="H479" s="102"/>
      <c r="I479" s="102"/>
      <c r="J479" s="102"/>
      <c r="K479" s="102"/>
      <c r="L479" s="102"/>
      <c r="M479" s="102"/>
      <c r="N479" s="102"/>
      <c r="O479" s="102"/>
    </row>
    <row r="480" spans="2:15">
      <c r="B480" s="101"/>
      <c r="C480" s="101"/>
      <c r="D480" s="101"/>
      <c r="E480" s="101"/>
      <c r="F480" s="101"/>
      <c r="G480" s="101"/>
      <c r="H480" s="102"/>
      <c r="I480" s="102"/>
      <c r="J480" s="102"/>
      <c r="K480" s="102"/>
      <c r="L480" s="102"/>
      <c r="M480" s="102"/>
      <c r="N480" s="102"/>
      <c r="O480" s="102"/>
    </row>
    <row r="481" spans="2:15">
      <c r="B481" s="101"/>
      <c r="C481" s="101"/>
      <c r="D481" s="101"/>
      <c r="E481" s="101"/>
      <c r="F481" s="101"/>
      <c r="G481" s="101"/>
      <c r="H481" s="102"/>
      <c r="I481" s="102"/>
      <c r="J481" s="102"/>
      <c r="K481" s="102"/>
      <c r="L481" s="102"/>
      <c r="M481" s="102"/>
      <c r="N481" s="102"/>
      <c r="O481" s="102"/>
    </row>
    <row r="482" spans="2:15">
      <c r="B482" s="101"/>
      <c r="C482" s="101"/>
      <c r="D482" s="101"/>
      <c r="E482" s="101"/>
      <c r="F482" s="101"/>
      <c r="G482" s="101"/>
      <c r="H482" s="102"/>
      <c r="I482" s="102"/>
      <c r="J482" s="102"/>
      <c r="K482" s="102"/>
      <c r="L482" s="102"/>
      <c r="M482" s="102"/>
      <c r="N482" s="102"/>
      <c r="O482" s="102"/>
    </row>
    <row r="483" spans="2:15">
      <c r="B483" s="101"/>
      <c r="C483" s="101"/>
      <c r="D483" s="101"/>
      <c r="E483" s="101"/>
      <c r="F483" s="101"/>
      <c r="G483" s="101"/>
      <c r="H483" s="102"/>
      <c r="I483" s="102"/>
      <c r="J483" s="102"/>
      <c r="K483" s="102"/>
      <c r="L483" s="102"/>
      <c r="M483" s="102"/>
      <c r="N483" s="102"/>
      <c r="O483" s="102"/>
    </row>
    <row r="484" spans="2:15">
      <c r="B484" s="101"/>
      <c r="C484" s="101"/>
      <c r="D484" s="101"/>
      <c r="E484" s="101"/>
      <c r="F484" s="101"/>
      <c r="G484" s="101"/>
      <c r="H484" s="102"/>
      <c r="I484" s="102"/>
      <c r="J484" s="102"/>
      <c r="K484" s="102"/>
      <c r="L484" s="102"/>
      <c r="M484" s="102"/>
      <c r="N484" s="102"/>
      <c r="O484" s="102"/>
    </row>
    <row r="485" spans="2:15">
      <c r="B485" s="101"/>
      <c r="C485" s="101"/>
      <c r="D485" s="101"/>
      <c r="E485" s="101"/>
      <c r="F485" s="101"/>
      <c r="G485" s="101"/>
      <c r="H485" s="102"/>
      <c r="I485" s="102"/>
      <c r="J485" s="102"/>
      <c r="K485" s="102"/>
      <c r="L485" s="102"/>
      <c r="M485" s="102"/>
      <c r="N485" s="102"/>
      <c r="O485" s="102"/>
    </row>
    <row r="486" spans="2:15">
      <c r="B486" s="101"/>
      <c r="C486" s="101"/>
      <c r="D486" s="101"/>
      <c r="E486" s="101"/>
      <c r="F486" s="101"/>
      <c r="G486" s="101"/>
      <c r="H486" s="102"/>
      <c r="I486" s="102"/>
      <c r="J486" s="102"/>
      <c r="K486" s="102"/>
      <c r="L486" s="102"/>
      <c r="M486" s="102"/>
      <c r="N486" s="102"/>
      <c r="O486" s="102"/>
    </row>
    <row r="487" spans="2:15">
      <c r="B487" s="101"/>
      <c r="C487" s="101"/>
      <c r="D487" s="101"/>
      <c r="E487" s="101"/>
      <c r="F487" s="101"/>
      <c r="G487" s="101"/>
      <c r="H487" s="102"/>
      <c r="I487" s="102"/>
      <c r="J487" s="102"/>
      <c r="K487" s="102"/>
      <c r="L487" s="102"/>
      <c r="M487" s="102"/>
      <c r="N487" s="102"/>
      <c r="O487" s="102"/>
    </row>
    <row r="488" spans="2:15">
      <c r="B488" s="101"/>
      <c r="C488" s="101"/>
      <c r="D488" s="101"/>
      <c r="E488" s="101"/>
      <c r="F488" s="101"/>
      <c r="G488" s="101"/>
      <c r="H488" s="102"/>
      <c r="I488" s="102"/>
      <c r="J488" s="102"/>
      <c r="K488" s="102"/>
      <c r="L488" s="102"/>
      <c r="M488" s="102"/>
      <c r="N488" s="102"/>
      <c r="O488" s="102"/>
    </row>
    <row r="489" spans="2:15">
      <c r="B489" s="101"/>
      <c r="C489" s="101"/>
      <c r="D489" s="101"/>
      <c r="E489" s="101"/>
      <c r="F489" s="101"/>
      <c r="G489" s="101"/>
      <c r="H489" s="102"/>
      <c r="I489" s="102"/>
      <c r="J489" s="102"/>
      <c r="K489" s="102"/>
      <c r="L489" s="102"/>
      <c r="M489" s="102"/>
      <c r="N489" s="102"/>
      <c r="O489" s="102"/>
    </row>
    <row r="490" spans="2:15">
      <c r="B490" s="101"/>
      <c r="C490" s="101"/>
      <c r="D490" s="101"/>
      <c r="E490" s="101"/>
      <c r="F490" s="101"/>
      <c r="G490" s="101"/>
      <c r="H490" s="102"/>
      <c r="I490" s="102"/>
      <c r="J490" s="102"/>
      <c r="K490" s="102"/>
      <c r="L490" s="102"/>
      <c r="M490" s="102"/>
      <c r="N490" s="102"/>
      <c r="O490" s="102"/>
    </row>
    <row r="491" spans="2:15">
      <c r="B491" s="101"/>
      <c r="C491" s="101"/>
      <c r="D491" s="101"/>
      <c r="E491" s="101"/>
      <c r="F491" s="101"/>
      <c r="G491" s="101"/>
      <c r="H491" s="102"/>
      <c r="I491" s="102"/>
      <c r="J491" s="102"/>
      <c r="K491" s="102"/>
      <c r="L491" s="102"/>
      <c r="M491" s="102"/>
      <c r="N491" s="102"/>
      <c r="O491" s="102"/>
    </row>
    <row r="492" spans="2:15">
      <c r="B492" s="101"/>
      <c r="C492" s="101"/>
      <c r="D492" s="101"/>
      <c r="E492" s="101"/>
      <c r="F492" s="101"/>
      <c r="G492" s="101"/>
      <c r="H492" s="102"/>
      <c r="I492" s="102"/>
      <c r="J492" s="102"/>
      <c r="K492" s="102"/>
      <c r="L492" s="102"/>
      <c r="M492" s="102"/>
      <c r="N492" s="102"/>
      <c r="O492" s="102"/>
    </row>
    <row r="493" spans="2:15">
      <c r="B493" s="101"/>
      <c r="C493" s="101"/>
      <c r="D493" s="101"/>
      <c r="E493" s="101"/>
      <c r="F493" s="101"/>
      <c r="G493" s="101"/>
      <c r="H493" s="102"/>
      <c r="I493" s="102"/>
      <c r="J493" s="102"/>
      <c r="K493" s="102"/>
      <c r="L493" s="102"/>
      <c r="M493" s="102"/>
      <c r="N493" s="102"/>
      <c r="O493" s="102"/>
    </row>
    <row r="494" spans="2:15">
      <c r="B494" s="101"/>
      <c r="C494" s="101"/>
      <c r="D494" s="101"/>
      <c r="E494" s="101"/>
      <c r="F494" s="101"/>
      <c r="G494" s="101"/>
      <c r="H494" s="102"/>
      <c r="I494" s="102"/>
      <c r="J494" s="102"/>
      <c r="K494" s="102"/>
      <c r="L494" s="102"/>
      <c r="M494" s="102"/>
      <c r="N494" s="102"/>
      <c r="O494" s="102"/>
    </row>
    <row r="495" spans="2:15">
      <c r="B495" s="101"/>
      <c r="C495" s="101"/>
      <c r="D495" s="101"/>
      <c r="E495" s="101"/>
      <c r="F495" s="101"/>
      <c r="G495" s="101"/>
      <c r="H495" s="102"/>
      <c r="I495" s="102"/>
      <c r="J495" s="102"/>
      <c r="K495" s="102"/>
      <c r="L495" s="102"/>
      <c r="M495" s="102"/>
      <c r="N495" s="102"/>
      <c r="O495" s="102"/>
    </row>
    <row r="496" spans="2:15">
      <c r="B496" s="101"/>
      <c r="C496" s="101"/>
      <c r="D496" s="101"/>
      <c r="E496" s="101"/>
      <c r="F496" s="101"/>
      <c r="G496" s="101"/>
      <c r="H496" s="102"/>
      <c r="I496" s="102"/>
      <c r="J496" s="102"/>
      <c r="K496" s="102"/>
      <c r="L496" s="102"/>
      <c r="M496" s="102"/>
      <c r="N496" s="102"/>
      <c r="O496" s="102"/>
    </row>
    <row r="497" spans="2:15">
      <c r="B497" s="101"/>
      <c r="C497" s="101"/>
      <c r="D497" s="101"/>
      <c r="E497" s="101"/>
      <c r="F497" s="101"/>
      <c r="G497" s="101"/>
      <c r="H497" s="102"/>
      <c r="I497" s="102"/>
      <c r="J497" s="102"/>
      <c r="K497" s="102"/>
      <c r="L497" s="102"/>
      <c r="M497" s="102"/>
      <c r="N497" s="102"/>
      <c r="O497" s="102"/>
    </row>
    <row r="498" spans="2:15">
      <c r="B498" s="101"/>
      <c r="C498" s="101"/>
      <c r="D498" s="101"/>
      <c r="E498" s="101"/>
      <c r="F498" s="101"/>
      <c r="G498" s="101"/>
      <c r="H498" s="102"/>
      <c r="I498" s="102"/>
      <c r="J498" s="102"/>
      <c r="K498" s="102"/>
      <c r="L498" s="102"/>
      <c r="M498" s="102"/>
      <c r="N498" s="102"/>
      <c r="O498" s="102"/>
    </row>
    <row r="499" spans="2:15">
      <c r="B499" s="101"/>
      <c r="C499" s="101"/>
      <c r="D499" s="101"/>
      <c r="E499" s="101"/>
      <c r="F499" s="101"/>
      <c r="G499" s="101"/>
      <c r="H499" s="102"/>
      <c r="I499" s="102"/>
      <c r="J499" s="102"/>
      <c r="K499" s="102"/>
      <c r="L499" s="102"/>
      <c r="M499" s="102"/>
      <c r="N499" s="102"/>
      <c r="O499" s="102"/>
    </row>
    <row r="500" spans="2:15">
      <c r="B500" s="101"/>
      <c r="C500" s="101"/>
      <c r="D500" s="101"/>
      <c r="E500" s="101"/>
      <c r="F500" s="101"/>
      <c r="G500" s="101"/>
      <c r="H500" s="102"/>
      <c r="I500" s="102"/>
      <c r="J500" s="102"/>
      <c r="K500" s="102"/>
      <c r="L500" s="102"/>
      <c r="M500" s="102"/>
      <c r="N500" s="102"/>
      <c r="O500" s="102"/>
    </row>
  </sheetData>
  <sheetProtection sheet="1" objects="1" scenarios="1"/>
  <sortState xmlns:xlrd2="http://schemas.microsoft.com/office/spreadsheetml/2017/richdata2" ref="B218:O265">
    <sortCondition ref="B218:B265"/>
  </sortState>
  <mergeCells count="2">
    <mergeCell ref="B6:O6"/>
    <mergeCell ref="B7:O7"/>
  </mergeCells>
  <phoneticPr fontId="3" type="noConversion"/>
  <dataValidations count="3">
    <dataValidation allowBlank="1" showInputMessage="1" showErrorMessage="1" sqref="A1 B34 K9 B36:I36 B270 B272" xr:uid="{00000000-0002-0000-0500-000000000000}"/>
    <dataValidation type="list" allowBlank="1" showInputMessage="1" showErrorMessage="1" sqref="E12:E35 E37:E356" xr:uid="{00000000-0002-0000-0500-000001000000}">
      <formula1>#REF!</formula1>
    </dataValidation>
    <dataValidation type="list" allowBlank="1" showInputMessage="1" showErrorMessage="1" sqref="H37:H356 G12:H35 G37:G362" xr:uid="{00000000-0002-0000-0500-000002000000}">
      <formula1>#REF!</formula1>
    </dataValidation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>
    <tabColor indexed="44"/>
    <pageSetUpPr fitToPage="1"/>
  </sheetPr>
  <dimension ref="B1:N573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54.140625" style="2" bestFit="1" customWidth="1"/>
    <col min="3" max="3" width="40.85546875" style="2" customWidth="1"/>
    <col min="4" max="4" width="9.7109375" style="2" bestFit="1" customWidth="1"/>
    <col min="5" max="5" width="11.28515625" style="2" bestFit="1" customWidth="1"/>
    <col min="6" max="6" width="8.7109375" style="2" customWidth="1"/>
    <col min="7" max="7" width="12.28515625" style="2" bestFit="1" customWidth="1"/>
    <col min="8" max="8" width="13.140625" style="1" bestFit="1" customWidth="1"/>
    <col min="9" max="9" width="10.7109375" style="1" bestFit="1" customWidth="1"/>
    <col min="10" max="10" width="8.28515625" style="1" bestFit="1" customWidth="1"/>
    <col min="11" max="12" width="11.28515625" style="1" bestFit="1" customWidth="1"/>
    <col min="13" max="13" width="11.85546875" style="1" bestFit="1" customWidth="1"/>
    <col min="14" max="14" width="11.5703125" style="1" customWidth="1"/>
    <col min="15" max="16384" width="9.140625" style="1"/>
  </cols>
  <sheetData>
    <row r="1" spans="2:14">
      <c r="B1" s="46" t="s">
        <v>125</v>
      </c>
      <c r="C1" s="67" t="s" vm="1">
        <v>203</v>
      </c>
    </row>
    <row r="2" spans="2:14">
      <c r="B2" s="46" t="s">
        <v>124</v>
      </c>
      <c r="C2" s="67" t="s">
        <v>204</v>
      </c>
    </row>
    <row r="3" spans="2:14">
      <c r="B3" s="46" t="s">
        <v>126</v>
      </c>
      <c r="C3" s="67" t="s">
        <v>205</v>
      </c>
    </row>
    <row r="4" spans="2:14">
      <c r="B4" s="46" t="s">
        <v>127</v>
      </c>
      <c r="C4" s="67">
        <v>2142</v>
      </c>
    </row>
    <row r="6" spans="2:14" ht="26.25" customHeight="1">
      <c r="B6" s="138" t="s">
        <v>152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spans="2:14" ht="26.25" customHeight="1">
      <c r="B7" s="138" t="s">
        <v>201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0"/>
    </row>
    <row r="8" spans="2:14" s="3" customFormat="1" ht="74.25" customHeight="1">
      <c r="B8" s="21" t="s">
        <v>95</v>
      </c>
      <c r="C8" s="29" t="s">
        <v>35</v>
      </c>
      <c r="D8" s="29" t="s">
        <v>99</v>
      </c>
      <c r="E8" s="29" t="s">
        <v>97</v>
      </c>
      <c r="F8" s="29" t="s">
        <v>49</v>
      </c>
      <c r="G8" s="29" t="s">
        <v>83</v>
      </c>
      <c r="H8" s="29" t="s">
        <v>181</v>
      </c>
      <c r="I8" s="29" t="s">
        <v>180</v>
      </c>
      <c r="J8" s="29" t="s">
        <v>195</v>
      </c>
      <c r="K8" s="29" t="s">
        <v>46</v>
      </c>
      <c r="L8" s="29" t="s">
        <v>45</v>
      </c>
      <c r="M8" s="29" t="s">
        <v>128</v>
      </c>
      <c r="N8" s="13" t="s">
        <v>130</v>
      </c>
    </row>
    <row r="9" spans="2:14" s="3" customFormat="1" ht="26.25" customHeight="1">
      <c r="B9" s="14"/>
      <c r="C9" s="15"/>
      <c r="D9" s="15"/>
      <c r="E9" s="15"/>
      <c r="F9" s="15"/>
      <c r="G9" s="15"/>
      <c r="H9" s="31" t="s">
        <v>188</v>
      </c>
      <c r="I9" s="31"/>
      <c r="J9" s="15" t="s">
        <v>184</v>
      </c>
      <c r="K9" s="15" t="s">
        <v>184</v>
      </c>
      <c r="L9" s="15" t="s">
        <v>19</v>
      </c>
      <c r="M9" s="15" t="s">
        <v>19</v>
      </c>
      <c r="N9" s="16" t="s">
        <v>19</v>
      </c>
    </row>
    <row r="10" spans="2:14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9" t="s">
        <v>11</v>
      </c>
    </row>
    <row r="11" spans="2:14" s="4" customFormat="1" ht="18" customHeight="1">
      <c r="B11" s="84" t="s">
        <v>198</v>
      </c>
      <c r="C11" s="86"/>
      <c r="D11" s="86"/>
      <c r="E11" s="86"/>
      <c r="F11" s="86"/>
      <c r="G11" s="86"/>
      <c r="H11" s="87"/>
      <c r="I11" s="88"/>
      <c r="J11" s="86"/>
      <c r="K11" s="87">
        <v>732862.86923587602</v>
      </c>
      <c r="L11" s="86"/>
      <c r="M11" s="89">
        <f>IFERROR(K11/$K$11,0)</f>
        <v>1</v>
      </c>
      <c r="N11" s="89">
        <f>K11/'סכום נכסי הקרן'!$C$42</f>
        <v>0.21352210422916784</v>
      </c>
    </row>
    <row r="12" spans="2:14">
      <c r="B12" s="85" t="s">
        <v>175</v>
      </c>
      <c r="C12" s="72"/>
      <c r="D12" s="72"/>
      <c r="E12" s="72"/>
      <c r="F12" s="72"/>
      <c r="G12" s="72"/>
      <c r="H12" s="80"/>
      <c r="I12" s="82"/>
      <c r="J12" s="72"/>
      <c r="K12" s="80">
        <v>151529.213278788</v>
      </c>
      <c r="L12" s="72"/>
      <c r="M12" s="83">
        <f t="shared" ref="M12:M67" si="0">IFERROR(K12/$K$11,0)</f>
        <v>0.20676339277057501</v>
      </c>
      <c r="N12" s="83">
        <f>K12/'סכום נכסי הקרן'!$C$42</f>
        <v>4.4148554701935086E-2</v>
      </c>
    </row>
    <row r="13" spans="2:14">
      <c r="B13" s="71" t="s">
        <v>199</v>
      </c>
      <c r="C13" s="72"/>
      <c r="D13" s="72"/>
      <c r="E13" s="72"/>
      <c r="F13" s="72"/>
      <c r="G13" s="72"/>
      <c r="H13" s="80"/>
      <c r="I13" s="82"/>
      <c r="J13" s="72"/>
      <c r="K13" s="80">
        <v>151529.213278788</v>
      </c>
      <c r="L13" s="72"/>
      <c r="M13" s="83">
        <f t="shared" si="0"/>
        <v>0.20676339277057501</v>
      </c>
      <c r="N13" s="83">
        <f>K13/'סכום נכסי הקרן'!$C$42</f>
        <v>4.4148554701935086E-2</v>
      </c>
    </row>
    <row r="14" spans="2:14">
      <c r="B14" s="73" t="s">
        <v>929</v>
      </c>
      <c r="C14" s="69" t="s">
        <v>930</v>
      </c>
      <c r="D14" s="74" t="s">
        <v>100</v>
      </c>
      <c r="E14" s="69" t="s">
        <v>931</v>
      </c>
      <c r="F14" s="74" t="s">
        <v>932</v>
      </c>
      <c r="G14" s="74" t="s">
        <v>112</v>
      </c>
      <c r="H14" s="76">
        <v>753464.98213200015</v>
      </c>
      <c r="I14" s="78">
        <v>1753</v>
      </c>
      <c r="J14" s="69"/>
      <c r="K14" s="76">
        <v>13208.241136774002</v>
      </c>
      <c r="L14" s="79">
        <v>7.7389438541928786E-3</v>
      </c>
      <c r="M14" s="79">
        <f t="shared" si="0"/>
        <v>1.8022800296248677E-2</v>
      </c>
      <c r="N14" s="79">
        <f>K14/'סכום נכסי הקרן'!$C$42</f>
        <v>3.8482662433570874E-3</v>
      </c>
    </row>
    <row r="15" spans="2:14">
      <c r="B15" s="73" t="s">
        <v>933</v>
      </c>
      <c r="C15" s="69" t="s">
        <v>934</v>
      </c>
      <c r="D15" s="74" t="s">
        <v>100</v>
      </c>
      <c r="E15" s="69" t="s">
        <v>931</v>
      </c>
      <c r="F15" s="74" t="s">
        <v>932</v>
      </c>
      <c r="G15" s="74" t="s">
        <v>112</v>
      </c>
      <c r="H15" s="76">
        <v>1068690.0000000002</v>
      </c>
      <c r="I15" s="78">
        <v>1775</v>
      </c>
      <c r="J15" s="69"/>
      <c r="K15" s="76">
        <v>18969.247500000005</v>
      </c>
      <c r="L15" s="79">
        <v>2.9792134981183424E-2</v>
      </c>
      <c r="M15" s="79">
        <f t="shared" si="0"/>
        <v>2.5883761200479985E-2</v>
      </c>
      <c r="N15" s="79">
        <f>K15/'סכום נכסי הקרן'!$C$42</f>
        <v>5.5267551568917777E-3</v>
      </c>
    </row>
    <row r="16" spans="2:14">
      <c r="B16" s="73" t="s">
        <v>935</v>
      </c>
      <c r="C16" s="69" t="s">
        <v>936</v>
      </c>
      <c r="D16" s="74" t="s">
        <v>100</v>
      </c>
      <c r="E16" s="69" t="s">
        <v>931</v>
      </c>
      <c r="F16" s="74" t="s">
        <v>932</v>
      </c>
      <c r="G16" s="74" t="s">
        <v>112</v>
      </c>
      <c r="H16" s="76">
        <v>385563.71044600004</v>
      </c>
      <c r="I16" s="78">
        <v>3159</v>
      </c>
      <c r="J16" s="69"/>
      <c r="K16" s="76">
        <v>12179.957612997001</v>
      </c>
      <c r="L16" s="79">
        <v>5.6876836244186451E-3</v>
      </c>
      <c r="M16" s="79">
        <f t="shared" si="0"/>
        <v>1.6619695340407283E-2</v>
      </c>
      <c r="N16" s="79">
        <f>K16/'סכום נכסי הקרן'!$C$42</f>
        <v>3.5486723207314593E-3</v>
      </c>
    </row>
    <row r="17" spans="2:14">
      <c r="B17" s="73" t="s">
        <v>937</v>
      </c>
      <c r="C17" s="69" t="s">
        <v>938</v>
      </c>
      <c r="D17" s="74" t="s">
        <v>100</v>
      </c>
      <c r="E17" s="69" t="s">
        <v>939</v>
      </c>
      <c r="F17" s="74" t="s">
        <v>932</v>
      </c>
      <c r="G17" s="74" t="s">
        <v>112</v>
      </c>
      <c r="H17" s="76">
        <v>175754.03207400002</v>
      </c>
      <c r="I17" s="78">
        <v>3114</v>
      </c>
      <c r="J17" s="69"/>
      <c r="K17" s="76">
        <v>5472.980558786001</v>
      </c>
      <c r="L17" s="79">
        <v>2.0601387543297822E-3</v>
      </c>
      <c r="M17" s="79">
        <f t="shared" si="0"/>
        <v>7.4679463082806168E-3</v>
      </c>
      <c r="N17" s="79">
        <f>K17/'סכום נכסי הקרן'!$C$42</f>
        <v>1.5945716100145232E-3</v>
      </c>
    </row>
    <row r="18" spans="2:14">
      <c r="B18" s="73" t="s">
        <v>940</v>
      </c>
      <c r="C18" s="69" t="s">
        <v>941</v>
      </c>
      <c r="D18" s="74" t="s">
        <v>100</v>
      </c>
      <c r="E18" s="69" t="s">
        <v>942</v>
      </c>
      <c r="F18" s="74" t="s">
        <v>932</v>
      </c>
      <c r="G18" s="74" t="s">
        <v>112</v>
      </c>
      <c r="H18" s="76">
        <v>177375.00000000003</v>
      </c>
      <c r="I18" s="78">
        <v>16950</v>
      </c>
      <c r="J18" s="69"/>
      <c r="K18" s="76">
        <v>30065.062220000007</v>
      </c>
      <c r="L18" s="79">
        <v>1.5160831744384148E-2</v>
      </c>
      <c r="M18" s="79">
        <f t="shared" si="0"/>
        <v>4.1024130819108807E-2</v>
      </c>
      <c r="N18" s="79">
        <f>K18/'סכום נכסי הקרן'!$C$42</f>
        <v>8.7595587366687665E-3</v>
      </c>
    </row>
    <row r="19" spans="2:14">
      <c r="B19" s="73" t="s">
        <v>943</v>
      </c>
      <c r="C19" s="69" t="s">
        <v>944</v>
      </c>
      <c r="D19" s="74" t="s">
        <v>100</v>
      </c>
      <c r="E19" s="69" t="s">
        <v>942</v>
      </c>
      <c r="F19" s="74" t="s">
        <v>932</v>
      </c>
      <c r="G19" s="74" t="s">
        <v>112</v>
      </c>
      <c r="H19" s="76">
        <v>18891.982555000002</v>
      </c>
      <c r="I19" s="78">
        <v>17260</v>
      </c>
      <c r="J19" s="69"/>
      <c r="K19" s="76">
        <v>3260.7561889410003</v>
      </c>
      <c r="L19" s="79">
        <v>2.5662199397320819E-3</v>
      </c>
      <c r="M19" s="79">
        <f t="shared" si="0"/>
        <v>4.4493401505534694E-3</v>
      </c>
      <c r="N19" s="79">
        <f>K19/'סכום נכסי הקרן'!$C$42</f>
        <v>9.5003247137749928E-4</v>
      </c>
    </row>
    <row r="20" spans="2:14">
      <c r="B20" s="73" t="s">
        <v>945</v>
      </c>
      <c r="C20" s="69" t="s">
        <v>946</v>
      </c>
      <c r="D20" s="74" t="s">
        <v>100</v>
      </c>
      <c r="E20" s="69" t="s">
        <v>942</v>
      </c>
      <c r="F20" s="74" t="s">
        <v>932</v>
      </c>
      <c r="G20" s="74" t="s">
        <v>112</v>
      </c>
      <c r="H20" s="76">
        <v>25471.706852000003</v>
      </c>
      <c r="I20" s="78">
        <v>30560</v>
      </c>
      <c r="J20" s="69"/>
      <c r="K20" s="76">
        <v>7784.153613931001</v>
      </c>
      <c r="L20" s="79">
        <v>3.3405385751924914E-3</v>
      </c>
      <c r="M20" s="79">
        <f t="shared" si="0"/>
        <v>1.0621569110258236E-2</v>
      </c>
      <c r="N20" s="79">
        <f>K20/'סכום נכסי הקרן'!$C$42</f>
        <v>2.2679397866378686E-3</v>
      </c>
    </row>
    <row r="21" spans="2:14">
      <c r="B21" s="73" t="s">
        <v>947</v>
      </c>
      <c r="C21" s="69" t="s">
        <v>948</v>
      </c>
      <c r="D21" s="74" t="s">
        <v>100</v>
      </c>
      <c r="E21" s="69" t="s">
        <v>942</v>
      </c>
      <c r="F21" s="74" t="s">
        <v>932</v>
      </c>
      <c r="G21" s="74" t="s">
        <v>112</v>
      </c>
      <c r="H21" s="76">
        <v>75851.107688000018</v>
      </c>
      <c r="I21" s="78">
        <v>17510</v>
      </c>
      <c r="J21" s="69"/>
      <c r="K21" s="76">
        <v>13281.528956081002</v>
      </c>
      <c r="L21" s="79">
        <v>2.4762963846796642E-3</v>
      </c>
      <c r="M21" s="79">
        <f t="shared" si="0"/>
        <v>1.8122802387203856E-2</v>
      </c>
      <c r="N21" s="79">
        <f>K21/'סכום נכסי הקרן'!$C$42</f>
        <v>3.8696189002451536E-3</v>
      </c>
    </row>
    <row r="22" spans="2:14">
      <c r="B22" s="73" t="s">
        <v>949</v>
      </c>
      <c r="C22" s="69" t="s">
        <v>950</v>
      </c>
      <c r="D22" s="74" t="s">
        <v>100</v>
      </c>
      <c r="E22" s="69" t="s">
        <v>951</v>
      </c>
      <c r="F22" s="74" t="s">
        <v>932</v>
      </c>
      <c r="G22" s="74" t="s">
        <v>112</v>
      </c>
      <c r="H22" s="76">
        <v>491777.00000000006</v>
      </c>
      <c r="I22" s="78">
        <v>1763</v>
      </c>
      <c r="J22" s="69"/>
      <c r="K22" s="76">
        <v>8670.0285100000019</v>
      </c>
      <c r="L22" s="79">
        <v>8.3257218038352305E-3</v>
      </c>
      <c r="M22" s="79">
        <f t="shared" si="0"/>
        <v>1.1830355819554429E-2</v>
      </c>
      <c r="N22" s="79">
        <f>K22/'סכום נכסי הקרן'!$C$42</f>
        <v>2.5260424683710429E-3</v>
      </c>
    </row>
    <row r="23" spans="2:14">
      <c r="B23" s="73" t="s">
        <v>952</v>
      </c>
      <c r="C23" s="69" t="s">
        <v>953</v>
      </c>
      <c r="D23" s="74" t="s">
        <v>100</v>
      </c>
      <c r="E23" s="69" t="s">
        <v>951</v>
      </c>
      <c r="F23" s="74" t="s">
        <v>932</v>
      </c>
      <c r="G23" s="74" t="s">
        <v>112</v>
      </c>
      <c r="H23" s="76">
        <v>736665.95786100021</v>
      </c>
      <c r="I23" s="78">
        <v>1757</v>
      </c>
      <c r="J23" s="69"/>
      <c r="K23" s="76">
        <v>12943.220879618</v>
      </c>
      <c r="L23" s="79">
        <v>4.0568653186898139E-3</v>
      </c>
      <c r="M23" s="79">
        <f t="shared" si="0"/>
        <v>1.7661177040001124E-2</v>
      </c>
      <c r="N23" s="79">
        <f>K23/'סכום נכסי הקרן'!$C$42</f>
        <v>3.7710516847449063E-3</v>
      </c>
    </row>
    <row r="24" spans="2:14">
      <c r="B24" s="73" t="s">
        <v>954</v>
      </c>
      <c r="C24" s="69" t="s">
        <v>955</v>
      </c>
      <c r="D24" s="74" t="s">
        <v>100</v>
      </c>
      <c r="E24" s="69" t="s">
        <v>951</v>
      </c>
      <c r="F24" s="74" t="s">
        <v>932</v>
      </c>
      <c r="G24" s="74" t="s">
        <v>112</v>
      </c>
      <c r="H24" s="76">
        <v>176027.84893100001</v>
      </c>
      <c r="I24" s="78">
        <v>1732</v>
      </c>
      <c r="J24" s="69"/>
      <c r="K24" s="76">
        <v>3048.8023435790005</v>
      </c>
      <c r="L24" s="79">
        <v>2.082729257139147E-3</v>
      </c>
      <c r="M24" s="79">
        <f t="shared" si="0"/>
        <v>4.1601266370035273E-3</v>
      </c>
      <c r="N24" s="79">
        <f>K24/'סכום נכסי הקרן'!$C$42</f>
        <v>8.8827899339280459E-4</v>
      </c>
    </row>
    <row r="25" spans="2:14">
      <c r="B25" s="73" t="s">
        <v>956</v>
      </c>
      <c r="C25" s="69" t="s">
        <v>957</v>
      </c>
      <c r="D25" s="74" t="s">
        <v>100</v>
      </c>
      <c r="E25" s="69" t="s">
        <v>951</v>
      </c>
      <c r="F25" s="74" t="s">
        <v>932</v>
      </c>
      <c r="G25" s="74" t="s">
        <v>112</v>
      </c>
      <c r="H25" s="76">
        <v>730491.41155100008</v>
      </c>
      <c r="I25" s="78">
        <v>3100</v>
      </c>
      <c r="J25" s="69"/>
      <c r="K25" s="76">
        <v>22645.233758081005</v>
      </c>
      <c r="L25" s="79">
        <v>4.9531705715976553E-3</v>
      </c>
      <c r="M25" s="79">
        <f t="shared" si="0"/>
        <v>3.0899687661475057E-2</v>
      </c>
      <c r="N25" s="79">
        <f>K25/'סכום נכסי הקרן'!$C$42</f>
        <v>6.5977663295022082E-3</v>
      </c>
    </row>
    <row r="26" spans="2:14">
      <c r="B26" s="75"/>
      <c r="C26" s="69"/>
      <c r="D26" s="69"/>
      <c r="E26" s="69"/>
      <c r="F26" s="69"/>
      <c r="G26" s="69"/>
      <c r="H26" s="76"/>
      <c r="I26" s="78"/>
      <c r="J26" s="69"/>
      <c r="K26" s="69"/>
      <c r="L26" s="69"/>
      <c r="M26" s="79"/>
      <c r="N26" s="69"/>
    </row>
    <row r="27" spans="2:14">
      <c r="B27" s="85" t="s">
        <v>174</v>
      </c>
      <c r="C27" s="72"/>
      <c r="D27" s="72"/>
      <c r="E27" s="72"/>
      <c r="F27" s="72"/>
      <c r="G27" s="72"/>
      <c r="H27" s="80"/>
      <c r="I27" s="82"/>
      <c r="J27" s="72"/>
      <c r="K27" s="80">
        <v>581333.65595708811</v>
      </c>
      <c r="L27" s="72"/>
      <c r="M27" s="83">
        <f t="shared" si="0"/>
        <v>0.79323660722942513</v>
      </c>
      <c r="N27" s="83">
        <f>K27/'סכום נכסי הקרן'!$C$42</f>
        <v>0.16937354952723277</v>
      </c>
    </row>
    <row r="28" spans="2:14">
      <c r="B28" s="71" t="s">
        <v>200</v>
      </c>
      <c r="C28" s="72"/>
      <c r="D28" s="72"/>
      <c r="E28" s="72"/>
      <c r="F28" s="72"/>
      <c r="G28" s="72"/>
      <c r="H28" s="80"/>
      <c r="I28" s="82"/>
      <c r="J28" s="72"/>
      <c r="K28" s="80">
        <v>581333.65595708811</v>
      </c>
      <c r="L28" s="72"/>
      <c r="M28" s="83">
        <f t="shared" si="0"/>
        <v>0.79323660722942513</v>
      </c>
      <c r="N28" s="83">
        <f>K28/'סכום נכסי הקרן'!$C$42</f>
        <v>0.16937354952723277</v>
      </c>
    </row>
    <row r="29" spans="2:14">
      <c r="B29" s="73" t="s">
        <v>958</v>
      </c>
      <c r="C29" s="69" t="s">
        <v>959</v>
      </c>
      <c r="D29" s="74" t="s">
        <v>24</v>
      </c>
      <c r="E29" s="69"/>
      <c r="F29" s="74" t="s">
        <v>932</v>
      </c>
      <c r="G29" s="74" t="s">
        <v>111</v>
      </c>
      <c r="H29" s="76">
        <v>163197.11121500004</v>
      </c>
      <c r="I29" s="78">
        <v>6351.4</v>
      </c>
      <c r="J29" s="69"/>
      <c r="K29" s="76">
        <v>38351.614890102006</v>
      </c>
      <c r="L29" s="79">
        <v>3.6921774297089855E-3</v>
      </c>
      <c r="M29" s="79">
        <f t="shared" si="0"/>
        <v>5.2331229347298704E-2</v>
      </c>
      <c r="N29" s="79">
        <f>K29/'סכום נכסי הקרן'!$C$42</f>
        <v>1.11738742071344E-2</v>
      </c>
    </row>
    <row r="30" spans="2:14">
      <c r="B30" s="73" t="s">
        <v>960</v>
      </c>
      <c r="C30" s="69" t="s">
        <v>961</v>
      </c>
      <c r="D30" s="74" t="s">
        <v>767</v>
      </c>
      <c r="E30" s="69"/>
      <c r="F30" s="74" t="s">
        <v>932</v>
      </c>
      <c r="G30" s="74" t="s">
        <v>111</v>
      </c>
      <c r="H30" s="76">
        <v>114275.62086700002</v>
      </c>
      <c r="I30" s="78">
        <v>6508</v>
      </c>
      <c r="J30" s="69"/>
      <c r="K30" s="76">
        <v>27517.112402098002</v>
      </c>
      <c r="L30" s="79">
        <v>5.6839403564784888E-4</v>
      </c>
      <c r="M30" s="79">
        <f t="shared" si="0"/>
        <v>3.7547423340998143E-2</v>
      </c>
      <c r="N30" s="79">
        <f>K30/'סכום נכסי הקרן'!$C$42</f>
        <v>8.0172048401532959E-3</v>
      </c>
    </row>
    <row r="31" spans="2:14">
      <c r="B31" s="73" t="s">
        <v>962</v>
      </c>
      <c r="C31" s="69" t="s">
        <v>963</v>
      </c>
      <c r="D31" s="74" t="s">
        <v>767</v>
      </c>
      <c r="E31" s="69"/>
      <c r="F31" s="74" t="s">
        <v>932</v>
      </c>
      <c r="G31" s="74" t="s">
        <v>111</v>
      </c>
      <c r="H31" s="76">
        <v>7549.0752650000013</v>
      </c>
      <c r="I31" s="78">
        <v>16981</v>
      </c>
      <c r="J31" s="69"/>
      <c r="K31" s="76">
        <v>4743.0613414450008</v>
      </c>
      <c r="L31" s="79">
        <v>7.4409396605640607E-5</v>
      </c>
      <c r="M31" s="79">
        <f t="shared" si="0"/>
        <v>6.4719629558943042E-3</v>
      </c>
      <c r="N31" s="79">
        <f>K31/'סכום נכסי הקרן'!$C$42</f>
        <v>1.3819071488357767E-3</v>
      </c>
    </row>
    <row r="32" spans="2:14">
      <c r="B32" s="73" t="s">
        <v>964</v>
      </c>
      <c r="C32" s="69" t="s">
        <v>965</v>
      </c>
      <c r="D32" s="74" t="s">
        <v>767</v>
      </c>
      <c r="E32" s="69"/>
      <c r="F32" s="74" t="s">
        <v>932</v>
      </c>
      <c r="G32" s="74" t="s">
        <v>111</v>
      </c>
      <c r="H32" s="76">
        <v>40573.864383000007</v>
      </c>
      <c r="I32" s="78">
        <v>7417</v>
      </c>
      <c r="J32" s="69"/>
      <c r="K32" s="76">
        <v>11134.645028812003</v>
      </c>
      <c r="L32" s="79">
        <v>1.7274897551881167E-4</v>
      </c>
      <c r="M32" s="79">
        <f t="shared" si="0"/>
        <v>1.5193354031459678E-2</v>
      </c>
      <c r="N32" s="79">
        <f>K32/'סכום נכסי הקרן'!$C$42</f>
        <v>3.2441169230959807E-3</v>
      </c>
    </row>
    <row r="33" spans="2:14">
      <c r="B33" s="73" t="s">
        <v>966</v>
      </c>
      <c r="C33" s="69" t="s">
        <v>967</v>
      </c>
      <c r="D33" s="74" t="s">
        <v>767</v>
      </c>
      <c r="E33" s="69"/>
      <c r="F33" s="74" t="s">
        <v>932</v>
      </c>
      <c r="G33" s="74" t="s">
        <v>111</v>
      </c>
      <c r="H33" s="76">
        <v>12617.685978000001</v>
      </c>
      <c r="I33" s="78">
        <v>8117</v>
      </c>
      <c r="J33" s="69"/>
      <c r="K33" s="76">
        <v>3789.4570120330004</v>
      </c>
      <c r="L33" s="79">
        <v>3.0531027530874176E-5</v>
      </c>
      <c r="M33" s="79">
        <f t="shared" si="0"/>
        <v>5.1707586386305817E-3</v>
      </c>
      <c r="N33" s="79">
        <f>K33/'סכום נכסי הקרן'!$C$42</f>
        <v>1.1040712649815492E-3</v>
      </c>
    </row>
    <row r="34" spans="2:14">
      <c r="B34" s="73" t="s">
        <v>968</v>
      </c>
      <c r="C34" s="69" t="s">
        <v>969</v>
      </c>
      <c r="D34" s="74" t="s">
        <v>767</v>
      </c>
      <c r="E34" s="69"/>
      <c r="F34" s="74" t="s">
        <v>932</v>
      </c>
      <c r="G34" s="74" t="s">
        <v>111</v>
      </c>
      <c r="H34" s="76">
        <v>107814.74832300002</v>
      </c>
      <c r="I34" s="78">
        <v>3371</v>
      </c>
      <c r="J34" s="69"/>
      <c r="K34" s="76">
        <v>13447.410114143002</v>
      </c>
      <c r="L34" s="79">
        <v>1.1180676098238929E-4</v>
      </c>
      <c r="M34" s="79">
        <f t="shared" si="0"/>
        <v>1.8349149177340675E-2</v>
      </c>
      <c r="N34" s="79">
        <f>K34/'סכום נכסי הקרן'!$C$42</f>
        <v>3.9179489431606851E-3</v>
      </c>
    </row>
    <row r="35" spans="2:14">
      <c r="B35" s="73" t="s">
        <v>970</v>
      </c>
      <c r="C35" s="69" t="s">
        <v>971</v>
      </c>
      <c r="D35" s="74" t="s">
        <v>749</v>
      </c>
      <c r="E35" s="69"/>
      <c r="F35" s="74" t="s">
        <v>932</v>
      </c>
      <c r="G35" s="74" t="s">
        <v>111</v>
      </c>
      <c r="H35" s="76">
        <v>42286.366331999998</v>
      </c>
      <c r="I35" s="78">
        <v>2426</v>
      </c>
      <c r="J35" s="69"/>
      <c r="K35" s="76">
        <v>3795.7088146930009</v>
      </c>
      <c r="L35" s="79">
        <v>1.4266655307692308E-3</v>
      </c>
      <c r="M35" s="79">
        <f t="shared" si="0"/>
        <v>5.1792892968511558E-3</v>
      </c>
      <c r="N35" s="79">
        <f>K35/'סכום נכסי הקרן'!$C$42</f>
        <v>1.105892749075266E-3</v>
      </c>
    </row>
    <row r="36" spans="2:14">
      <c r="B36" s="73" t="s">
        <v>972</v>
      </c>
      <c r="C36" s="69" t="s">
        <v>973</v>
      </c>
      <c r="D36" s="74" t="s">
        <v>24</v>
      </c>
      <c r="E36" s="69"/>
      <c r="F36" s="74" t="s">
        <v>932</v>
      </c>
      <c r="G36" s="74" t="s">
        <v>119</v>
      </c>
      <c r="H36" s="76">
        <v>151346.23719100002</v>
      </c>
      <c r="I36" s="78">
        <v>5040</v>
      </c>
      <c r="J36" s="69"/>
      <c r="K36" s="76">
        <v>21280.176918795005</v>
      </c>
      <c r="L36" s="79">
        <v>2.2014932530663631E-3</v>
      </c>
      <c r="M36" s="79">
        <f t="shared" si="0"/>
        <v>2.9037051557794041E-2</v>
      </c>
      <c r="N36" s="79">
        <f>K36/'סכום נכסי הקרן'!$C$42</f>
        <v>6.2000523492310201E-3</v>
      </c>
    </row>
    <row r="37" spans="2:14">
      <c r="B37" s="73" t="s">
        <v>974</v>
      </c>
      <c r="C37" s="69" t="s">
        <v>975</v>
      </c>
      <c r="D37" s="74" t="s">
        <v>101</v>
      </c>
      <c r="E37" s="69"/>
      <c r="F37" s="74" t="s">
        <v>932</v>
      </c>
      <c r="G37" s="74" t="s">
        <v>111</v>
      </c>
      <c r="H37" s="76">
        <v>224137.5914620001</v>
      </c>
      <c r="I37" s="78">
        <v>1003</v>
      </c>
      <c r="J37" s="69"/>
      <c r="K37" s="76">
        <v>8317.9701566990025</v>
      </c>
      <c r="L37" s="79">
        <v>9.8177746198258769E-4</v>
      </c>
      <c r="M37" s="79">
        <f t="shared" si="0"/>
        <v>1.1349968057969406E-2</v>
      </c>
      <c r="N37" s="79">
        <f>K37/'סכום נכסי הקרן'!$C$42</f>
        <v>2.4234690626714693E-3</v>
      </c>
    </row>
    <row r="38" spans="2:14">
      <c r="B38" s="73" t="s">
        <v>976</v>
      </c>
      <c r="C38" s="69" t="s">
        <v>977</v>
      </c>
      <c r="D38" s="74" t="s">
        <v>101</v>
      </c>
      <c r="E38" s="69"/>
      <c r="F38" s="74" t="s">
        <v>932</v>
      </c>
      <c r="G38" s="74" t="s">
        <v>111</v>
      </c>
      <c r="H38" s="76">
        <v>254581.18506000002</v>
      </c>
      <c r="I38" s="78">
        <v>446</v>
      </c>
      <c r="J38" s="69"/>
      <c r="K38" s="76">
        <v>4201.0987158600001</v>
      </c>
      <c r="L38" s="79">
        <v>4.2618720853445611E-4</v>
      </c>
      <c r="M38" s="79">
        <f t="shared" si="0"/>
        <v>5.732448582420749E-3</v>
      </c>
      <c r="N38" s="79">
        <f>K38/'סכום נכסי הקרן'!$C$42</f>
        <v>1.2240044837039886E-3</v>
      </c>
    </row>
    <row r="39" spans="2:14">
      <c r="B39" s="73" t="s">
        <v>978</v>
      </c>
      <c r="C39" s="69" t="s">
        <v>979</v>
      </c>
      <c r="D39" s="74" t="s">
        <v>767</v>
      </c>
      <c r="E39" s="69"/>
      <c r="F39" s="74" t="s">
        <v>932</v>
      </c>
      <c r="G39" s="74" t="s">
        <v>111</v>
      </c>
      <c r="H39" s="76">
        <v>59953.629363000015</v>
      </c>
      <c r="I39" s="78">
        <v>10732</v>
      </c>
      <c r="J39" s="69"/>
      <c r="K39" s="76">
        <v>23806.626961977006</v>
      </c>
      <c r="L39" s="79">
        <v>4.329532147303505E-4</v>
      </c>
      <c r="M39" s="79">
        <f t="shared" si="0"/>
        <v>3.2484422340565748E-2</v>
      </c>
      <c r="N39" s="79">
        <f>K39/'סכום נכסי הקרן'!$C$42</f>
        <v>6.9361422128265881E-3</v>
      </c>
    </row>
    <row r="40" spans="2:14">
      <c r="B40" s="73" t="s">
        <v>980</v>
      </c>
      <c r="C40" s="69" t="s">
        <v>981</v>
      </c>
      <c r="D40" s="74" t="s">
        <v>24</v>
      </c>
      <c r="E40" s="69"/>
      <c r="F40" s="74" t="s">
        <v>932</v>
      </c>
      <c r="G40" s="74" t="s">
        <v>111</v>
      </c>
      <c r="H40" s="76">
        <v>31762.718473000001</v>
      </c>
      <c r="I40" s="78">
        <v>4648</v>
      </c>
      <c r="J40" s="69"/>
      <c r="K40" s="76">
        <v>5462.4252724559992</v>
      </c>
      <c r="L40" s="79">
        <v>3.3890647859891663E-3</v>
      </c>
      <c r="M40" s="79">
        <f t="shared" si="0"/>
        <v>7.453543496004144E-3</v>
      </c>
      <c r="N40" s="79">
        <f>K40/'סכום נכסי הקרן'!$C$42</f>
        <v>1.591496291230433E-3</v>
      </c>
    </row>
    <row r="41" spans="2:14">
      <c r="B41" s="73" t="s">
        <v>982</v>
      </c>
      <c r="C41" s="69" t="s">
        <v>983</v>
      </c>
      <c r="D41" s="74" t="s">
        <v>767</v>
      </c>
      <c r="E41" s="69"/>
      <c r="F41" s="74" t="s">
        <v>932</v>
      </c>
      <c r="G41" s="74" t="s">
        <v>111</v>
      </c>
      <c r="H41" s="76">
        <v>89750.655072000009</v>
      </c>
      <c r="I41" s="78">
        <v>6014.5</v>
      </c>
      <c r="J41" s="69"/>
      <c r="K41" s="76">
        <v>19972.796652430006</v>
      </c>
      <c r="L41" s="79">
        <v>2.6688111085485427E-3</v>
      </c>
      <c r="M41" s="79">
        <f t="shared" si="0"/>
        <v>2.7253115815861657E-2</v>
      </c>
      <c r="N41" s="79">
        <f>K41/'סכום נכסי הקרן'!$C$42</f>
        <v>5.8191426358039956E-3</v>
      </c>
    </row>
    <row r="42" spans="2:14">
      <c r="B42" s="73" t="s">
        <v>984</v>
      </c>
      <c r="C42" s="69" t="s">
        <v>985</v>
      </c>
      <c r="D42" s="74" t="s">
        <v>101</v>
      </c>
      <c r="E42" s="69"/>
      <c r="F42" s="74" t="s">
        <v>932</v>
      </c>
      <c r="G42" s="74" t="s">
        <v>111</v>
      </c>
      <c r="H42" s="76">
        <v>1228218.7768890003</v>
      </c>
      <c r="I42" s="78">
        <v>792</v>
      </c>
      <c r="J42" s="69"/>
      <c r="K42" s="76">
        <v>35991.723037942007</v>
      </c>
      <c r="L42" s="79">
        <v>1.4291058479129577E-3</v>
      </c>
      <c r="M42" s="79">
        <f t="shared" si="0"/>
        <v>4.9111129174096373E-2</v>
      </c>
      <c r="N42" s="79">
        <f>K42/'סכום נכסי הקרן'!$C$42</f>
        <v>1.0486311642323531E-2</v>
      </c>
    </row>
    <row r="43" spans="2:14">
      <c r="B43" s="73" t="s">
        <v>986</v>
      </c>
      <c r="C43" s="69" t="s">
        <v>987</v>
      </c>
      <c r="D43" s="74" t="s">
        <v>988</v>
      </c>
      <c r="E43" s="69"/>
      <c r="F43" s="74" t="s">
        <v>932</v>
      </c>
      <c r="G43" s="74" t="s">
        <v>116</v>
      </c>
      <c r="H43" s="76">
        <v>298048.33344800008</v>
      </c>
      <c r="I43" s="78">
        <v>1929</v>
      </c>
      <c r="J43" s="69"/>
      <c r="K43" s="76">
        <v>2714.7866870840007</v>
      </c>
      <c r="L43" s="79">
        <v>1.1619877005613977E-3</v>
      </c>
      <c r="M43" s="79">
        <f t="shared" si="0"/>
        <v>3.7043583473052601E-3</v>
      </c>
      <c r="N43" s="79">
        <f>K43/'סכום נכסי הקרן'!$C$42</f>
        <v>7.9096238913550169E-4</v>
      </c>
    </row>
    <row r="44" spans="2:14">
      <c r="B44" s="73" t="s">
        <v>989</v>
      </c>
      <c r="C44" s="69" t="s">
        <v>990</v>
      </c>
      <c r="D44" s="74" t="s">
        <v>24</v>
      </c>
      <c r="E44" s="69"/>
      <c r="F44" s="74" t="s">
        <v>932</v>
      </c>
      <c r="G44" s="74" t="s">
        <v>113</v>
      </c>
      <c r="H44" s="76">
        <v>435075.8652360001</v>
      </c>
      <c r="I44" s="78">
        <v>2899</v>
      </c>
      <c r="J44" s="69"/>
      <c r="K44" s="76">
        <v>50684.735045362002</v>
      </c>
      <c r="L44" s="79">
        <v>1.7935332167462459E-3</v>
      </c>
      <c r="M44" s="79">
        <f t="shared" si="0"/>
        <v>6.9159916777075572E-2</v>
      </c>
      <c r="N44" s="79">
        <f>K44/'סכום נכסי הקרן'!$C$42</f>
        <v>1.4767170958555304E-2</v>
      </c>
    </row>
    <row r="45" spans="2:14">
      <c r="B45" s="73" t="s">
        <v>991</v>
      </c>
      <c r="C45" s="69" t="s">
        <v>992</v>
      </c>
      <c r="D45" s="74" t="s">
        <v>24</v>
      </c>
      <c r="E45" s="69"/>
      <c r="F45" s="74" t="s">
        <v>932</v>
      </c>
      <c r="G45" s="74" t="s">
        <v>111</v>
      </c>
      <c r="H45" s="76">
        <v>41034.555646000008</v>
      </c>
      <c r="I45" s="78">
        <v>3805</v>
      </c>
      <c r="J45" s="69"/>
      <c r="K45" s="76">
        <v>5777.0499166420013</v>
      </c>
      <c r="L45" s="79">
        <v>6.5466744808551384E-4</v>
      </c>
      <c r="M45" s="79">
        <f t="shared" si="0"/>
        <v>7.8828525214621366E-3</v>
      </c>
      <c r="N45" s="79">
        <f>K45/'סכום נכסי הקרן'!$C$42</f>
        <v>1.6831632577107968E-3</v>
      </c>
    </row>
    <row r="46" spans="2:14">
      <c r="B46" s="73" t="s">
        <v>993</v>
      </c>
      <c r="C46" s="69" t="s">
        <v>994</v>
      </c>
      <c r="D46" s="74" t="s">
        <v>101</v>
      </c>
      <c r="E46" s="69"/>
      <c r="F46" s="74" t="s">
        <v>932</v>
      </c>
      <c r="G46" s="74" t="s">
        <v>111</v>
      </c>
      <c r="H46" s="76">
        <v>391107.77682400012</v>
      </c>
      <c r="I46" s="78">
        <v>483.55</v>
      </c>
      <c r="J46" s="69"/>
      <c r="K46" s="76">
        <v>6997.4461230430006</v>
      </c>
      <c r="L46" s="79">
        <v>3.619548307899441E-3</v>
      </c>
      <c r="M46" s="79">
        <f t="shared" si="0"/>
        <v>9.5480974910612283E-3</v>
      </c>
      <c r="N46" s="79">
        <f>K46/'סכום נכסי הקרן'!$C$42</f>
        <v>2.0387298676766315E-3</v>
      </c>
    </row>
    <row r="47" spans="2:14">
      <c r="B47" s="73" t="s">
        <v>995</v>
      </c>
      <c r="C47" s="69" t="s">
        <v>996</v>
      </c>
      <c r="D47" s="74" t="s">
        <v>101</v>
      </c>
      <c r="E47" s="69"/>
      <c r="F47" s="74" t="s">
        <v>932</v>
      </c>
      <c r="G47" s="74" t="s">
        <v>111</v>
      </c>
      <c r="H47" s="76">
        <v>45690.370879000009</v>
      </c>
      <c r="I47" s="78">
        <v>3885.75</v>
      </c>
      <c r="J47" s="69"/>
      <c r="K47" s="76">
        <v>6569.0302696479994</v>
      </c>
      <c r="L47" s="79">
        <v>4.5543203482131919E-4</v>
      </c>
      <c r="M47" s="79">
        <f t="shared" si="0"/>
        <v>8.9635190230025422E-3</v>
      </c>
      <c r="N47" s="79">
        <f>K47/'סכום נכסי הקרן'!$C$42</f>
        <v>1.9139094430896777E-3</v>
      </c>
    </row>
    <row r="48" spans="2:14">
      <c r="B48" s="73" t="s">
        <v>997</v>
      </c>
      <c r="C48" s="69" t="s">
        <v>998</v>
      </c>
      <c r="D48" s="74" t="s">
        <v>24</v>
      </c>
      <c r="E48" s="69"/>
      <c r="F48" s="74" t="s">
        <v>932</v>
      </c>
      <c r="G48" s="74" t="s">
        <v>113</v>
      </c>
      <c r="H48" s="76">
        <v>347592.01349900005</v>
      </c>
      <c r="I48" s="78">
        <v>658.2</v>
      </c>
      <c r="J48" s="69"/>
      <c r="K48" s="76">
        <v>9193.7277681350006</v>
      </c>
      <c r="L48" s="79">
        <v>1.6469815635367494E-3</v>
      </c>
      <c r="M48" s="79">
        <f t="shared" si="0"/>
        <v>1.2544949613453467E-2</v>
      </c>
      <c r="N48" s="79">
        <f>K48/'סכום נכסי הקרן'!$C$42</f>
        <v>2.6786240389134698E-3</v>
      </c>
    </row>
    <row r="49" spans="2:14">
      <c r="B49" s="73" t="s">
        <v>999</v>
      </c>
      <c r="C49" s="69" t="s">
        <v>1000</v>
      </c>
      <c r="D49" s="74" t="s">
        <v>101</v>
      </c>
      <c r="E49" s="69"/>
      <c r="F49" s="74" t="s">
        <v>932</v>
      </c>
      <c r="G49" s="74" t="s">
        <v>111</v>
      </c>
      <c r="H49" s="76">
        <v>561780.6813210001</v>
      </c>
      <c r="I49" s="78">
        <v>1024</v>
      </c>
      <c r="J49" s="69"/>
      <c r="K49" s="76">
        <v>21284.746454018004</v>
      </c>
      <c r="L49" s="79">
        <v>2.4231393129717821E-3</v>
      </c>
      <c r="M49" s="79">
        <f t="shared" si="0"/>
        <v>2.9043286742321487E-2</v>
      </c>
      <c r="N49" s="79">
        <f>K49/'סכום נכסי הקרן'!$C$42</f>
        <v>6.2013836989515776E-3</v>
      </c>
    </row>
    <row r="50" spans="2:14">
      <c r="B50" s="73" t="s">
        <v>1001</v>
      </c>
      <c r="C50" s="69" t="s">
        <v>1002</v>
      </c>
      <c r="D50" s="74" t="s">
        <v>767</v>
      </c>
      <c r="E50" s="69"/>
      <c r="F50" s="74" t="s">
        <v>932</v>
      </c>
      <c r="G50" s="74" t="s">
        <v>111</v>
      </c>
      <c r="H50" s="76">
        <v>18465.262378000003</v>
      </c>
      <c r="I50" s="78">
        <v>34591</v>
      </c>
      <c r="J50" s="69"/>
      <c r="K50" s="76">
        <v>23633.079964393004</v>
      </c>
      <c r="L50" s="79">
        <v>1.0062813285013625E-3</v>
      </c>
      <c r="M50" s="79">
        <f t="shared" si="0"/>
        <v>3.2247615422287913E-2</v>
      </c>
      <c r="N50" s="79">
        <f>K50/'סכום נכסי הקרן'!$C$42</f>
        <v>6.8855787013398801E-3</v>
      </c>
    </row>
    <row r="51" spans="2:14">
      <c r="B51" s="73" t="s">
        <v>1003</v>
      </c>
      <c r="C51" s="69" t="s">
        <v>1004</v>
      </c>
      <c r="D51" s="74" t="s">
        <v>24</v>
      </c>
      <c r="E51" s="69"/>
      <c r="F51" s="74" t="s">
        <v>932</v>
      </c>
      <c r="G51" s="74" t="s">
        <v>111</v>
      </c>
      <c r="H51" s="76">
        <v>121124.83759100002</v>
      </c>
      <c r="I51" s="78">
        <v>715.79</v>
      </c>
      <c r="J51" s="69"/>
      <c r="K51" s="76">
        <v>3207.8980579610006</v>
      </c>
      <c r="L51" s="79">
        <v>3.3007569263966496E-4</v>
      </c>
      <c r="M51" s="79">
        <f t="shared" si="0"/>
        <v>4.3772146094749418E-3</v>
      </c>
      <c r="N51" s="79">
        <f>K51/'סכום נכסי הקרן'!$C$42</f>
        <v>9.3463207407774483E-4</v>
      </c>
    </row>
    <row r="52" spans="2:14">
      <c r="B52" s="73" t="s">
        <v>1005</v>
      </c>
      <c r="C52" s="69" t="s">
        <v>1006</v>
      </c>
      <c r="D52" s="74" t="s">
        <v>24</v>
      </c>
      <c r="E52" s="69"/>
      <c r="F52" s="74" t="s">
        <v>932</v>
      </c>
      <c r="G52" s="74" t="s">
        <v>113</v>
      </c>
      <c r="H52" s="76">
        <v>9372.9984320000003</v>
      </c>
      <c r="I52" s="78">
        <v>7477</v>
      </c>
      <c r="J52" s="69"/>
      <c r="K52" s="76">
        <v>2816.2415246780006</v>
      </c>
      <c r="L52" s="79">
        <v>2.7608242804123711E-3</v>
      </c>
      <c r="M52" s="79">
        <f t="shared" si="0"/>
        <v>3.8427946658211409E-3</v>
      </c>
      <c r="N52" s="79">
        <f>K52/'סכום נכסי הקרן'!$C$42</f>
        <v>8.2052160316675184E-4</v>
      </c>
    </row>
    <row r="53" spans="2:14">
      <c r="B53" s="73" t="s">
        <v>1007</v>
      </c>
      <c r="C53" s="69" t="s">
        <v>1008</v>
      </c>
      <c r="D53" s="74" t="s">
        <v>24</v>
      </c>
      <c r="E53" s="69"/>
      <c r="F53" s="74" t="s">
        <v>932</v>
      </c>
      <c r="G53" s="74" t="s">
        <v>113</v>
      </c>
      <c r="H53" s="76">
        <v>94603.015608000016</v>
      </c>
      <c r="I53" s="78">
        <v>20830</v>
      </c>
      <c r="J53" s="69"/>
      <c r="K53" s="76">
        <v>79187.790055944031</v>
      </c>
      <c r="L53" s="79">
        <v>3.356513671573975E-3</v>
      </c>
      <c r="M53" s="79">
        <f t="shared" si="0"/>
        <v>0.10805267039727319</v>
      </c>
      <c r="N53" s="79">
        <f>K53/'סכום נכסי הקרן'!$C$42</f>
        <v>2.3071633550806485E-2</v>
      </c>
    </row>
    <row r="54" spans="2:14">
      <c r="B54" s="73" t="s">
        <v>1009</v>
      </c>
      <c r="C54" s="69" t="s">
        <v>1010</v>
      </c>
      <c r="D54" s="74" t="s">
        <v>24</v>
      </c>
      <c r="E54" s="69"/>
      <c r="F54" s="74" t="s">
        <v>932</v>
      </c>
      <c r="G54" s="74" t="s">
        <v>113</v>
      </c>
      <c r="H54" s="76">
        <v>10940.902104000003</v>
      </c>
      <c r="I54" s="78">
        <v>5352.9</v>
      </c>
      <c r="J54" s="69"/>
      <c r="K54" s="76">
        <v>2353.4568222430003</v>
      </c>
      <c r="L54" s="79">
        <v>2.1085936616352398E-3</v>
      </c>
      <c r="M54" s="79">
        <f t="shared" si="0"/>
        <v>3.2113194992357116E-3</v>
      </c>
      <c r="N54" s="79">
        <f>K54/'סכום נכסי הקרן'!$C$42</f>
        <v>6.8568769682896674E-4</v>
      </c>
    </row>
    <row r="55" spans="2:14">
      <c r="B55" s="73" t="s">
        <v>1011</v>
      </c>
      <c r="C55" s="69" t="s">
        <v>1012</v>
      </c>
      <c r="D55" s="74" t="s">
        <v>24</v>
      </c>
      <c r="E55" s="69"/>
      <c r="F55" s="74" t="s">
        <v>932</v>
      </c>
      <c r="G55" s="74" t="s">
        <v>113</v>
      </c>
      <c r="H55" s="76">
        <v>47823.866685000008</v>
      </c>
      <c r="I55" s="78">
        <v>8269.7999999999993</v>
      </c>
      <c r="J55" s="69"/>
      <c r="K55" s="76">
        <v>15892.918863937002</v>
      </c>
      <c r="L55" s="79">
        <v>8.4695023719596075E-3</v>
      </c>
      <c r="M55" s="79">
        <f t="shared" si="0"/>
        <v>2.1686074613805787E-2</v>
      </c>
      <c r="N55" s="79">
        <f>K55/'סכום נכסי הקרן'!$C$42</f>
        <v>4.6304562840105501E-3</v>
      </c>
    </row>
    <row r="56" spans="2:14">
      <c r="B56" s="73" t="s">
        <v>1013</v>
      </c>
      <c r="C56" s="69" t="s">
        <v>1014</v>
      </c>
      <c r="D56" s="74" t="s">
        <v>24</v>
      </c>
      <c r="E56" s="69"/>
      <c r="F56" s="74" t="s">
        <v>932</v>
      </c>
      <c r="G56" s="74" t="s">
        <v>113</v>
      </c>
      <c r="H56" s="76">
        <v>74710.684254000007</v>
      </c>
      <c r="I56" s="78">
        <v>2323.1999999999998</v>
      </c>
      <c r="J56" s="69"/>
      <c r="K56" s="76">
        <v>6974.8245210110026</v>
      </c>
      <c r="L56" s="79">
        <v>2.5618900030316507E-3</v>
      </c>
      <c r="M56" s="79">
        <f t="shared" si="0"/>
        <v>9.5172300491677877E-3</v>
      </c>
      <c r="N56" s="79">
        <f>K56/'סכום נכסי הקרן'!$C$42</f>
        <v>2.0321389865313728E-3</v>
      </c>
    </row>
    <row r="57" spans="2:14">
      <c r="B57" s="73" t="s">
        <v>1015</v>
      </c>
      <c r="C57" s="69" t="s">
        <v>1016</v>
      </c>
      <c r="D57" s="74" t="s">
        <v>102</v>
      </c>
      <c r="E57" s="69"/>
      <c r="F57" s="74" t="s">
        <v>932</v>
      </c>
      <c r="G57" s="74" t="s">
        <v>120</v>
      </c>
      <c r="H57" s="76">
        <v>403562.93357200007</v>
      </c>
      <c r="I57" s="78">
        <v>241950</v>
      </c>
      <c r="J57" s="69"/>
      <c r="K57" s="76">
        <v>24978.789686078006</v>
      </c>
      <c r="L57" s="79">
        <v>5.0244807838331462E-5</v>
      </c>
      <c r="M57" s="79">
        <f t="shared" si="0"/>
        <v>3.4083852156573703E-2</v>
      </c>
      <c r="N57" s="79">
        <f>K57/'סכום נכסי הקרן'!$C$42</f>
        <v>7.2776558327074777E-3</v>
      </c>
    </row>
    <row r="58" spans="2:14">
      <c r="B58" s="73" t="s">
        <v>1017</v>
      </c>
      <c r="C58" s="69" t="s">
        <v>1018</v>
      </c>
      <c r="D58" s="74" t="s">
        <v>102</v>
      </c>
      <c r="E58" s="69"/>
      <c r="F58" s="74" t="s">
        <v>932</v>
      </c>
      <c r="G58" s="74" t="s">
        <v>120</v>
      </c>
      <c r="H58" s="76">
        <v>1102705.6980000003</v>
      </c>
      <c r="I58" s="78">
        <v>23390</v>
      </c>
      <c r="J58" s="69"/>
      <c r="K58" s="76">
        <v>6598.1826751830013</v>
      </c>
      <c r="L58" s="79">
        <v>3.0716670168595968E-3</v>
      </c>
      <c r="M58" s="79">
        <f t="shared" si="0"/>
        <v>9.0032978230465376E-3</v>
      </c>
      <c r="N58" s="79">
        <f>K58/'סכום נכסי הקרן'!$C$42</f>
        <v>1.9224030961787826E-3</v>
      </c>
    </row>
    <row r="59" spans="2:14">
      <c r="B59" s="73" t="s">
        <v>1019</v>
      </c>
      <c r="C59" s="69" t="s">
        <v>1020</v>
      </c>
      <c r="D59" s="74" t="s">
        <v>24</v>
      </c>
      <c r="E59" s="69"/>
      <c r="F59" s="74" t="s">
        <v>932</v>
      </c>
      <c r="G59" s="74" t="s">
        <v>113</v>
      </c>
      <c r="H59" s="76">
        <v>5663.3526340000008</v>
      </c>
      <c r="I59" s="78">
        <v>17672</v>
      </c>
      <c r="J59" s="69"/>
      <c r="K59" s="76">
        <v>4021.8260217780007</v>
      </c>
      <c r="L59" s="79">
        <v>1.0268067507932192E-3</v>
      </c>
      <c r="M59" s="79">
        <f t="shared" si="0"/>
        <v>5.4878288839648572E-3</v>
      </c>
      <c r="N59" s="79">
        <f>K59/'סכום נכסי הקרן'!$C$42</f>
        <v>1.1717727709537821E-3</v>
      </c>
    </row>
    <row r="60" spans="2:14">
      <c r="B60" s="73" t="s">
        <v>1021</v>
      </c>
      <c r="C60" s="69" t="s">
        <v>1022</v>
      </c>
      <c r="D60" s="74" t="s">
        <v>767</v>
      </c>
      <c r="E60" s="69"/>
      <c r="F60" s="74" t="s">
        <v>932</v>
      </c>
      <c r="G60" s="74" t="s">
        <v>111</v>
      </c>
      <c r="H60" s="76">
        <v>58011.908460000006</v>
      </c>
      <c r="I60" s="78">
        <v>3600</v>
      </c>
      <c r="J60" s="69"/>
      <c r="K60" s="76">
        <v>7727.186206872002</v>
      </c>
      <c r="L60" s="79">
        <v>1.5448371902751267E-3</v>
      </c>
      <c r="M60" s="79">
        <f t="shared" si="0"/>
        <v>1.0543836413664675E-2</v>
      </c>
      <c r="N60" s="79">
        <f>K60/'סכום נכסי הקרן'!$C$42</f>
        <v>2.2513421376938038E-3</v>
      </c>
    </row>
    <row r="61" spans="2:14">
      <c r="B61" s="73" t="s">
        <v>1023</v>
      </c>
      <c r="C61" s="69" t="s">
        <v>1024</v>
      </c>
      <c r="D61" s="74" t="s">
        <v>24</v>
      </c>
      <c r="E61" s="69"/>
      <c r="F61" s="74" t="s">
        <v>932</v>
      </c>
      <c r="G61" s="74" t="s">
        <v>113</v>
      </c>
      <c r="H61" s="76">
        <v>7481.139005</v>
      </c>
      <c r="I61" s="78">
        <v>22655</v>
      </c>
      <c r="J61" s="69"/>
      <c r="K61" s="76">
        <v>6810.7629292820011</v>
      </c>
      <c r="L61" s="79">
        <v>6.2840310835783281E-3</v>
      </c>
      <c r="M61" s="79">
        <f t="shared" si="0"/>
        <v>9.2933660786816575E-3</v>
      </c>
      <c r="N61" s="79">
        <f>K61/'סכום נכסי הקרן'!$C$42</f>
        <v>1.9843390804920777E-3</v>
      </c>
    </row>
    <row r="62" spans="2:14">
      <c r="B62" s="73" t="s">
        <v>1025</v>
      </c>
      <c r="C62" s="69" t="s">
        <v>1026</v>
      </c>
      <c r="D62" s="74" t="s">
        <v>24</v>
      </c>
      <c r="E62" s="69"/>
      <c r="F62" s="74" t="s">
        <v>932</v>
      </c>
      <c r="G62" s="74" t="s">
        <v>113</v>
      </c>
      <c r="H62" s="76">
        <v>21310.986206999994</v>
      </c>
      <c r="I62" s="78">
        <v>19926</v>
      </c>
      <c r="J62" s="69"/>
      <c r="K62" s="76">
        <v>17064.267347991004</v>
      </c>
      <c r="L62" s="79">
        <v>6.9677901608631663E-3</v>
      </c>
      <c r="M62" s="79">
        <f t="shared" si="0"/>
        <v>2.3284393389698087E-2</v>
      </c>
      <c r="N62" s="79">
        <f>K62/'סכום נכסי הקרן'!$C$42</f>
        <v>4.9717326722680619E-3</v>
      </c>
    </row>
    <row r="63" spans="2:14">
      <c r="B63" s="73" t="s">
        <v>1027</v>
      </c>
      <c r="C63" s="69" t="s">
        <v>1028</v>
      </c>
      <c r="D63" s="74" t="s">
        <v>101</v>
      </c>
      <c r="E63" s="69"/>
      <c r="F63" s="74" t="s">
        <v>932</v>
      </c>
      <c r="G63" s="74" t="s">
        <v>111</v>
      </c>
      <c r="H63" s="76">
        <v>110270.5698</v>
      </c>
      <c r="I63" s="78">
        <v>3005.25</v>
      </c>
      <c r="J63" s="69"/>
      <c r="K63" s="76">
        <v>12261.453305984001</v>
      </c>
      <c r="L63" s="79">
        <v>5.8344216825396821E-3</v>
      </c>
      <c r="M63" s="79">
        <f t="shared" si="0"/>
        <v>1.6730897171483773E-2</v>
      </c>
      <c r="N63" s="79">
        <f>K63/'סכום נכסי הקרן'!$C$42</f>
        <v>3.5724163696970478E-3</v>
      </c>
    </row>
    <row r="64" spans="2:14">
      <c r="B64" s="73" t="s">
        <v>1029</v>
      </c>
      <c r="C64" s="69" t="s">
        <v>1030</v>
      </c>
      <c r="D64" s="74" t="s">
        <v>767</v>
      </c>
      <c r="E64" s="69"/>
      <c r="F64" s="74" t="s">
        <v>932</v>
      </c>
      <c r="G64" s="74" t="s">
        <v>111</v>
      </c>
      <c r="H64" s="76">
        <v>29556.156430000003</v>
      </c>
      <c r="I64" s="78">
        <v>17386</v>
      </c>
      <c r="J64" s="69"/>
      <c r="K64" s="76">
        <v>19012.943420474003</v>
      </c>
      <c r="L64" s="79">
        <v>1.0301690114790496E-4</v>
      </c>
      <c r="M64" s="79">
        <f t="shared" si="0"/>
        <v>2.5943384797619731E-2</v>
      </c>
      <c r="N64" s="79">
        <f>K64/'סכום נכסי הקרן'!$C$42</f>
        <v>5.5394861128147685E-3</v>
      </c>
    </row>
    <row r="65" spans="2:14">
      <c r="B65" s="73" t="s">
        <v>1031</v>
      </c>
      <c r="C65" s="69" t="s">
        <v>1032</v>
      </c>
      <c r="D65" s="74" t="s">
        <v>767</v>
      </c>
      <c r="E65" s="69"/>
      <c r="F65" s="74" t="s">
        <v>932</v>
      </c>
      <c r="G65" s="74" t="s">
        <v>111</v>
      </c>
      <c r="H65" s="76">
        <v>17259.74136</v>
      </c>
      <c r="I65" s="78">
        <v>6544</v>
      </c>
      <c r="J65" s="69"/>
      <c r="K65" s="76">
        <v>4179.0666560140007</v>
      </c>
      <c r="L65" s="79">
        <v>7.4211775547206098E-5</v>
      </c>
      <c r="M65" s="79">
        <f t="shared" si="0"/>
        <v>5.7023855777702725E-3</v>
      </c>
      <c r="N65" s="79">
        <f>K65/'סכום נכסי הקרן'!$C$42</f>
        <v>1.2175853676915677E-3</v>
      </c>
    </row>
    <row r="66" spans="2:14">
      <c r="B66" s="73" t="s">
        <v>1033</v>
      </c>
      <c r="C66" s="69" t="s">
        <v>1034</v>
      </c>
      <c r="D66" s="74" t="s">
        <v>767</v>
      </c>
      <c r="E66" s="69"/>
      <c r="F66" s="74" t="s">
        <v>932</v>
      </c>
      <c r="G66" s="74" t="s">
        <v>111</v>
      </c>
      <c r="H66" s="76">
        <v>10283.929227000002</v>
      </c>
      <c r="I66" s="78">
        <v>15225</v>
      </c>
      <c r="J66" s="69"/>
      <c r="K66" s="76">
        <v>5793.1944318000005</v>
      </c>
      <c r="L66" s="79">
        <v>1.6888836804398568E-4</v>
      </c>
      <c r="M66" s="79">
        <f t="shared" si="0"/>
        <v>7.9048819021767473E-3</v>
      </c>
      <c r="N66" s="79">
        <f>K66/'סכום נכסי הקרן'!$C$42</f>
        <v>1.687867017435846E-3</v>
      </c>
    </row>
    <row r="67" spans="2:14">
      <c r="B67" s="73" t="s">
        <v>1035</v>
      </c>
      <c r="C67" s="69" t="s">
        <v>1036</v>
      </c>
      <c r="D67" s="74" t="s">
        <v>103</v>
      </c>
      <c r="E67" s="69"/>
      <c r="F67" s="74" t="s">
        <v>932</v>
      </c>
      <c r="G67" s="74" t="s">
        <v>115</v>
      </c>
      <c r="H67" s="76">
        <v>62431.552898000016</v>
      </c>
      <c r="I67" s="78">
        <v>9007</v>
      </c>
      <c r="J67" s="69"/>
      <c r="K67" s="76">
        <v>13786.423882048002</v>
      </c>
      <c r="L67" s="79">
        <v>4.5631268408877261E-4</v>
      </c>
      <c r="M67" s="79">
        <f t="shared" si="0"/>
        <v>1.8811737448811539E-2</v>
      </c>
      <c r="N67" s="79">
        <f>K67/'סכום נכסי הקרן'!$C$42</f>
        <v>4.016721764276877E-3</v>
      </c>
    </row>
    <row r="68" spans="2:14">
      <c r="B68" s="101"/>
      <c r="C68" s="101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</row>
    <row r="69" spans="2:14">
      <c r="B69" s="101"/>
      <c r="C69" s="101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</row>
    <row r="70" spans="2:14">
      <c r="B70" s="101"/>
      <c r="C70" s="101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</row>
    <row r="71" spans="2:14">
      <c r="B71" s="115" t="s">
        <v>196</v>
      </c>
      <c r="C71" s="101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</row>
    <row r="72" spans="2:14">
      <c r="B72" s="115" t="s">
        <v>92</v>
      </c>
      <c r="C72" s="101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</row>
    <row r="73" spans="2:14">
      <c r="B73" s="115" t="s">
        <v>179</v>
      </c>
      <c r="C73" s="101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</row>
    <row r="74" spans="2:14">
      <c r="B74" s="115" t="s">
        <v>187</v>
      </c>
      <c r="C74" s="101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</row>
    <row r="75" spans="2:14">
      <c r="B75" s="115" t="s">
        <v>194</v>
      </c>
      <c r="C75" s="101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</row>
    <row r="76" spans="2:14">
      <c r="B76" s="101"/>
      <c r="C76" s="101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</row>
    <row r="77" spans="2:14">
      <c r="B77" s="101"/>
      <c r="C77" s="101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</row>
    <row r="78" spans="2:14">
      <c r="B78" s="101"/>
      <c r="C78" s="101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</row>
    <row r="79" spans="2:14">
      <c r="B79" s="101"/>
      <c r="C79" s="101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</row>
    <row r="80" spans="2:14">
      <c r="B80" s="101"/>
      <c r="C80" s="101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</row>
    <row r="81" spans="2:14">
      <c r="B81" s="101"/>
      <c r="C81" s="101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</row>
    <row r="82" spans="2:14">
      <c r="B82" s="101"/>
      <c r="C82" s="101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</row>
    <row r="83" spans="2:14">
      <c r="B83" s="101"/>
      <c r="C83" s="101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</row>
    <row r="84" spans="2:14">
      <c r="B84" s="101"/>
      <c r="C84" s="101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</row>
    <row r="85" spans="2:14">
      <c r="B85" s="101"/>
      <c r="C85" s="101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</row>
    <row r="86" spans="2:14">
      <c r="B86" s="101"/>
      <c r="C86" s="101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</row>
    <row r="87" spans="2:14">
      <c r="B87" s="101"/>
      <c r="C87" s="101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</row>
    <row r="88" spans="2:14">
      <c r="B88" s="101"/>
      <c r="C88" s="101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</row>
    <row r="89" spans="2:14">
      <c r="B89" s="101"/>
      <c r="C89" s="101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</row>
    <row r="90" spans="2:14">
      <c r="B90" s="101"/>
      <c r="C90" s="101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</row>
    <row r="91" spans="2:14">
      <c r="B91" s="101"/>
      <c r="C91" s="101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</row>
    <row r="92" spans="2:14">
      <c r="B92" s="101"/>
      <c r="C92" s="101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</row>
    <row r="93" spans="2:14">
      <c r="B93" s="101"/>
      <c r="C93" s="101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</row>
    <row r="94" spans="2:14">
      <c r="B94" s="101"/>
      <c r="C94" s="101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</row>
    <row r="95" spans="2:14">
      <c r="B95" s="101"/>
      <c r="C95" s="101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</row>
    <row r="96" spans="2:14">
      <c r="B96" s="101"/>
      <c r="C96" s="101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</row>
    <row r="97" spans="2:14">
      <c r="B97" s="101"/>
      <c r="C97" s="101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</row>
    <row r="98" spans="2:14">
      <c r="B98" s="101"/>
      <c r="C98" s="101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</row>
    <row r="99" spans="2:14">
      <c r="B99" s="101"/>
      <c r="C99" s="101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</row>
    <row r="100" spans="2:14">
      <c r="B100" s="101"/>
      <c r="C100" s="101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</row>
    <row r="101" spans="2:14">
      <c r="B101" s="101"/>
      <c r="C101" s="101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</row>
    <row r="102" spans="2:14">
      <c r="B102" s="101"/>
      <c r="C102" s="101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</row>
    <row r="103" spans="2:14">
      <c r="B103" s="101"/>
      <c r="C103" s="101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</row>
    <row r="104" spans="2:14">
      <c r="B104" s="101"/>
      <c r="C104" s="101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</row>
    <row r="105" spans="2:14">
      <c r="B105" s="101"/>
      <c r="C105" s="101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</row>
    <row r="106" spans="2:14">
      <c r="B106" s="101"/>
      <c r="C106" s="101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</row>
    <row r="107" spans="2:14">
      <c r="B107" s="101"/>
      <c r="C107" s="101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</row>
    <row r="108" spans="2:14">
      <c r="B108" s="101"/>
      <c r="C108" s="101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</row>
    <row r="109" spans="2:14">
      <c r="B109" s="101"/>
      <c r="C109" s="101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</row>
    <row r="110" spans="2:14">
      <c r="B110" s="101"/>
      <c r="C110" s="101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</row>
    <row r="111" spans="2:14">
      <c r="B111" s="101"/>
      <c r="C111" s="101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</row>
    <row r="112" spans="2:14">
      <c r="B112" s="101"/>
      <c r="C112" s="101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</row>
    <row r="113" spans="2:14">
      <c r="B113" s="101"/>
      <c r="C113" s="101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</row>
    <row r="114" spans="2:14">
      <c r="B114" s="101"/>
      <c r="C114" s="101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</row>
    <row r="115" spans="2:14">
      <c r="B115" s="101"/>
      <c r="C115" s="101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</row>
    <row r="116" spans="2:14">
      <c r="B116" s="101"/>
      <c r="C116" s="101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</row>
    <row r="117" spans="2:14">
      <c r="B117" s="101"/>
      <c r="C117" s="101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</row>
    <row r="118" spans="2:14">
      <c r="B118" s="101"/>
      <c r="C118" s="101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</row>
    <row r="119" spans="2:14">
      <c r="B119" s="101"/>
      <c r="C119" s="101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</row>
    <row r="120" spans="2:14">
      <c r="B120" s="101"/>
      <c r="C120" s="101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</row>
    <row r="121" spans="2:14">
      <c r="B121" s="101"/>
      <c r="C121" s="101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</row>
    <row r="122" spans="2:14">
      <c r="B122" s="101"/>
      <c r="C122" s="101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</row>
    <row r="123" spans="2:14">
      <c r="B123" s="101"/>
      <c r="C123" s="101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</row>
    <row r="124" spans="2:14">
      <c r="B124" s="101"/>
      <c r="C124" s="101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</row>
    <row r="125" spans="2:14">
      <c r="B125" s="101"/>
      <c r="C125" s="101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</row>
    <row r="126" spans="2:14">
      <c r="B126" s="101"/>
      <c r="C126" s="101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</row>
    <row r="127" spans="2:14">
      <c r="B127" s="101"/>
      <c r="C127" s="101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</row>
    <row r="128" spans="2:14">
      <c r="B128" s="101"/>
      <c r="C128" s="101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</row>
    <row r="129" spans="2:14">
      <c r="B129" s="101"/>
      <c r="C129" s="101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</row>
    <row r="130" spans="2:14">
      <c r="B130" s="101"/>
      <c r="C130" s="101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</row>
    <row r="131" spans="2:14">
      <c r="B131" s="101"/>
      <c r="C131" s="101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</row>
    <row r="132" spans="2:14">
      <c r="B132" s="101"/>
      <c r="C132" s="101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</row>
    <row r="133" spans="2:14">
      <c r="B133" s="101"/>
      <c r="C133" s="101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</row>
    <row r="134" spans="2:14">
      <c r="B134" s="101"/>
      <c r="C134" s="101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</row>
    <row r="135" spans="2:14">
      <c r="B135" s="101"/>
      <c r="C135" s="101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</row>
    <row r="136" spans="2:14">
      <c r="B136" s="101"/>
      <c r="C136" s="101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</row>
    <row r="137" spans="2:14">
      <c r="B137" s="101"/>
      <c r="C137" s="101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</row>
    <row r="138" spans="2:14">
      <c r="B138" s="101"/>
      <c r="C138" s="101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</row>
    <row r="139" spans="2:14">
      <c r="B139" s="101"/>
      <c r="C139" s="101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</row>
    <row r="140" spans="2:14">
      <c r="B140" s="101"/>
      <c r="C140" s="101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</row>
    <row r="141" spans="2:14">
      <c r="B141" s="101"/>
      <c r="C141" s="101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</row>
    <row r="142" spans="2:14">
      <c r="B142" s="101"/>
      <c r="C142" s="101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</row>
    <row r="143" spans="2:14">
      <c r="B143" s="101"/>
      <c r="C143" s="101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</row>
    <row r="144" spans="2:14">
      <c r="B144" s="101"/>
      <c r="C144" s="101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</row>
    <row r="145" spans="2:14">
      <c r="B145" s="101"/>
      <c r="C145" s="101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</row>
    <row r="146" spans="2:14">
      <c r="B146" s="101"/>
      <c r="C146" s="101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</row>
    <row r="147" spans="2:14">
      <c r="B147" s="101"/>
      <c r="C147" s="101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</row>
    <row r="148" spans="2:14">
      <c r="B148" s="101"/>
      <c r="C148" s="101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</row>
    <row r="149" spans="2:14">
      <c r="B149" s="101"/>
      <c r="C149" s="101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</row>
    <row r="150" spans="2:14">
      <c r="B150" s="101"/>
      <c r="C150" s="101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</row>
    <row r="151" spans="2:14">
      <c r="B151" s="101"/>
      <c r="C151" s="101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</row>
    <row r="152" spans="2:14">
      <c r="B152" s="101"/>
      <c r="C152" s="101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</row>
    <row r="153" spans="2:14">
      <c r="B153" s="101"/>
      <c r="C153" s="101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</row>
    <row r="154" spans="2:14">
      <c r="B154" s="101"/>
      <c r="C154" s="101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</row>
    <row r="155" spans="2:14">
      <c r="B155" s="101"/>
      <c r="C155" s="101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</row>
    <row r="156" spans="2:14">
      <c r="B156" s="101"/>
      <c r="C156" s="101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</row>
    <row r="157" spans="2:14">
      <c r="B157" s="101"/>
      <c r="C157" s="101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</row>
    <row r="158" spans="2:14">
      <c r="B158" s="101"/>
      <c r="C158" s="101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</row>
    <row r="159" spans="2:14">
      <c r="B159" s="101"/>
      <c r="C159" s="101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</row>
    <row r="160" spans="2:14">
      <c r="B160" s="101"/>
      <c r="C160" s="101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</row>
    <row r="161" spans="2:14">
      <c r="B161" s="101"/>
      <c r="C161" s="101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</row>
    <row r="162" spans="2:14">
      <c r="B162" s="101"/>
      <c r="C162" s="101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</row>
    <row r="163" spans="2:14">
      <c r="B163" s="101"/>
      <c r="C163" s="101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</row>
    <row r="164" spans="2:14">
      <c r="B164" s="101"/>
      <c r="C164" s="101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</row>
    <row r="165" spans="2:14">
      <c r="B165" s="101"/>
      <c r="C165" s="101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</row>
    <row r="166" spans="2:14">
      <c r="B166" s="101"/>
      <c r="C166" s="101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</row>
    <row r="167" spans="2:14">
      <c r="B167" s="101"/>
      <c r="C167" s="101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</row>
    <row r="168" spans="2:14">
      <c r="B168" s="101"/>
      <c r="C168" s="101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</row>
    <row r="169" spans="2:14">
      <c r="B169" s="101"/>
      <c r="C169" s="101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</row>
    <row r="170" spans="2:14">
      <c r="B170" s="101"/>
      <c r="C170" s="101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</row>
    <row r="171" spans="2:14">
      <c r="B171" s="101"/>
      <c r="C171" s="101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</row>
    <row r="172" spans="2:14">
      <c r="B172" s="101"/>
      <c r="C172" s="101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</row>
    <row r="173" spans="2:14">
      <c r="B173" s="101"/>
      <c r="C173" s="101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</row>
    <row r="174" spans="2:14">
      <c r="B174" s="101"/>
      <c r="C174" s="101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</row>
    <row r="175" spans="2:14">
      <c r="B175" s="101"/>
      <c r="C175" s="101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</row>
    <row r="176" spans="2:14">
      <c r="B176" s="101"/>
      <c r="C176" s="101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</row>
    <row r="177" spans="2:14">
      <c r="B177" s="101"/>
      <c r="C177" s="101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</row>
    <row r="178" spans="2:14">
      <c r="B178" s="101"/>
      <c r="C178" s="101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</row>
    <row r="179" spans="2:14">
      <c r="B179" s="101"/>
      <c r="C179" s="101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</row>
    <row r="180" spans="2:14">
      <c r="B180" s="101"/>
      <c r="C180" s="101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</row>
    <row r="181" spans="2:14">
      <c r="B181" s="101"/>
      <c r="C181" s="101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</row>
    <row r="182" spans="2:14">
      <c r="B182" s="101"/>
      <c r="C182" s="101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</row>
    <row r="183" spans="2:14">
      <c r="B183" s="101"/>
      <c r="C183" s="101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</row>
    <row r="184" spans="2:14">
      <c r="B184" s="101"/>
      <c r="C184" s="101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</row>
    <row r="185" spans="2:14">
      <c r="B185" s="101"/>
      <c r="C185" s="101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</row>
    <row r="186" spans="2:14">
      <c r="B186" s="101"/>
      <c r="C186" s="101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</row>
    <row r="187" spans="2:14">
      <c r="B187" s="101"/>
      <c r="C187" s="101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</row>
    <row r="188" spans="2:14">
      <c r="B188" s="101"/>
      <c r="C188" s="101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</row>
    <row r="189" spans="2:14">
      <c r="B189" s="101"/>
      <c r="C189" s="101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</row>
    <row r="190" spans="2:14">
      <c r="B190" s="101"/>
      <c r="C190" s="101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</row>
    <row r="191" spans="2:14">
      <c r="B191" s="101"/>
      <c r="C191" s="101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</row>
    <row r="192" spans="2:14">
      <c r="B192" s="101"/>
      <c r="C192" s="101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</row>
    <row r="193" spans="2:14">
      <c r="B193" s="101"/>
      <c r="C193" s="101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</row>
    <row r="194" spans="2:14">
      <c r="B194" s="101"/>
      <c r="C194" s="101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</row>
    <row r="195" spans="2:14">
      <c r="B195" s="101"/>
      <c r="C195" s="101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</row>
    <row r="196" spans="2:14">
      <c r="B196" s="101"/>
      <c r="C196" s="101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</row>
    <row r="197" spans="2:14">
      <c r="B197" s="101"/>
      <c r="C197" s="101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</row>
    <row r="198" spans="2:14">
      <c r="B198" s="101"/>
      <c r="C198" s="101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</row>
    <row r="199" spans="2:14">
      <c r="B199" s="101"/>
      <c r="C199" s="101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</row>
    <row r="200" spans="2:14">
      <c r="B200" s="101"/>
      <c r="C200" s="101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</row>
    <row r="201" spans="2:14">
      <c r="B201" s="101"/>
      <c r="C201" s="101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</row>
    <row r="202" spans="2:14">
      <c r="B202" s="101"/>
      <c r="C202" s="101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</row>
    <row r="203" spans="2:14">
      <c r="B203" s="101"/>
      <c r="C203" s="101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</row>
    <row r="204" spans="2:14">
      <c r="B204" s="101"/>
      <c r="C204" s="101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</row>
    <row r="205" spans="2:14">
      <c r="B205" s="101"/>
      <c r="C205" s="101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</row>
    <row r="206" spans="2:14">
      <c r="B206" s="101"/>
      <c r="C206" s="101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</row>
    <row r="207" spans="2:14">
      <c r="B207" s="101"/>
      <c r="C207" s="101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</row>
    <row r="208" spans="2:14">
      <c r="B208" s="101"/>
      <c r="C208" s="101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</row>
    <row r="209" spans="2:14">
      <c r="B209" s="101"/>
      <c r="C209" s="101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</row>
    <row r="210" spans="2:14">
      <c r="B210" s="101"/>
      <c r="C210" s="101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</row>
    <row r="211" spans="2:14">
      <c r="B211" s="101"/>
      <c r="C211" s="101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</row>
    <row r="212" spans="2:14">
      <c r="B212" s="101"/>
      <c r="C212" s="101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</row>
    <row r="213" spans="2:14">
      <c r="B213" s="101"/>
      <c r="C213" s="101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</row>
    <row r="214" spans="2:14">
      <c r="B214" s="101"/>
      <c r="C214" s="101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</row>
    <row r="215" spans="2:14">
      <c r="B215" s="101"/>
      <c r="C215" s="101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</row>
    <row r="216" spans="2:14">
      <c r="B216" s="101"/>
      <c r="C216" s="101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</row>
    <row r="217" spans="2:14">
      <c r="B217" s="101"/>
      <c r="C217" s="101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</row>
    <row r="218" spans="2:14">
      <c r="B218" s="101"/>
      <c r="C218" s="101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</row>
    <row r="219" spans="2:14">
      <c r="B219" s="101"/>
      <c r="C219" s="101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</row>
    <row r="220" spans="2:14">
      <c r="B220" s="101"/>
      <c r="C220" s="101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</row>
    <row r="221" spans="2:14">
      <c r="B221" s="101"/>
      <c r="C221" s="101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</row>
    <row r="222" spans="2:14">
      <c r="B222" s="101"/>
      <c r="C222" s="101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</row>
    <row r="223" spans="2:14">
      <c r="B223" s="101"/>
      <c r="C223" s="101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</row>
    <row r="224" spans="2:14">
      <c r="B224" s="101"/>
      <c r="C224" s="101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</row>
    <row r="225" spans="2:14">
      <c r="B225" s="101"/>
      <c r="C225" s="101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</row>
    <row r="226" spans="2:14">
      <c r="B226" s="101"/>
      <c r="C226" s="101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</row>
    <row r="227" spans="2:14">
      <c r="B227" s="101"/>
      <c r="C227" s="101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</row>
    <row r="228" spans="2:14">
      <c r="B228" s="101"/>
      <c r="C228" s="101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</row>
    <row r="229" spans="2:14">
      <c r="B229" s="101"/>
      <c r="C229" s="101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</row>
    <row r="230" spans="2:14">
      <c r="B230" s="101"/>
      <c r="C230" s="101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</row>
    <row r="231" spans="2:14">
      <c r="B231" s="101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</row>
    <row r="232" spans="2:14">
      <c r="B232" s="101"/>
      <c r="C232" s="101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</row>
    <row r="233" spans="2:14">
      <c r="B233" s="101"/>
      <c r="C233" s="101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</row>
    <row r="234" spans="2:14">
      <c r="B234" s="101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</row>
    <row r="235" spans="2:14">
      <c r="B235" s="101"/>
      <c r="C235" s="101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</row>
    <row r="236" spans="2:14">
      <c r="B236" s="101"/>
      <c r="C236" s="101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</row>
    <row r="237" spans="2:14">
      <c r="B237" s="101"/>
      <c r="C237" s="101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</row>
    <row r="238" spans="2:14">
      <c r="B238" s="101"/>
      <c r="C238" s="101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</row>
    <row r="239" spans="2:14">
      <c r="B239" s="101"/>
      <c r="C239" s="101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</row>
    <row r="240" spans="2:14">
      <c r="B240" s="101"/>
      <c r="C240" s="101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</row>
    <row r="241" spans="2:14">
      <c r="B241" s="101"/>
      <c r="C241" s="101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</row>
    <row r="242" spans="2:14">
      <c r="B242" s="101"/>
      <c r="C242" s="101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</row>
    <row r="243" spans="2:14">
      <c r="B243" s="101"/>
      <c r="C243" s="101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</row>
    <row r="244" spans="2:14">
      <c r="B244" s="101"/>
      <c r="C244" s="101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</row>
    <row r="245" spans="2:14">
      <c r="B245" s="101"/>
      <c r="C245" s="101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</row>
    <row r="246" spans="2:14">
      <c r="B246" s="101"/>
      <c r="C246" s="101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</row>
    <row r="247" spans="2:14">
      <c r="B247" s="101"/>
      <c r="C247" s="101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</row>
    <row r="248" spans="2:14">
      <c r="B248" s="101"/>
      <c r="C248" s="101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</row>
    <row r="249" spans="2:14">
      <c r="B249" s="101"/>
      <c r="C249" s="101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</row>
    <row r="250" spans="2:14">
      <c r="B250" s="116"/>
      <c r="C250" s="101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</row>
    <row r="251" spans="2:14">
      <c r="B251" s="116"/>
      <c r="C251" s="101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</row>
    <row r="252" spans="2:14">
      <c r="B252" s="117"/>
      <c r="C252" s="101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</row>
    <row r="253" spans="2:14">
      <c r="B253" s="101"/>
      <c r="C253" s="101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</row>
    <row r="254" spans="2:14">
      <c r="B254" s="101"/>
      <c r="C254" s="101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</row>
    <row r="255" spans="2:14">
      <c r="B255" s="101"/>
      <c r="C255" s="101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</row>
    <row r="256" spans="2:14">
      <c r="B256" s="101"/>
      <c r="C256" s="101"/>
      <c r="D256" s="101"/>
      <c r="E256" s="101"/>
      <c r="F256" s="101"/>
      <c r="G256" s="101"/>
      <c r="H256" s="102"/>
      <c r="I256" s="102"/>
      <c r="J256" s="102"/>
      <c r="K256" s="102"/>
      <c r="L256" s="102"/>
      <c r="M256" s="102"/>
      <c r="N256" s="102"/>
    </row>
    <row r="257" spans="2:14">
      <c r="B257" s="101"/>
      <c r="C257" s="101"/>
      <c r="D257" s="101"/>
      <c r="E257" s="101"/>
      <c r="F257" s="101"/>
      <c r="G257" s="101"/>
      <c r="H257" s="102"/>
      <c r="I257" s="102"/>
      <c r="J257" s="102"/>
      <c r="K257" s="102"/>
      <c r="L257" s="102"/>
      <c r="M257" s="102"/>
      <c r="N257" s="102"/>
    </row>
    <row r="258" spans="2:14">
      <c r="B258" s="101"/>
      <c r="C258" s="101"/>
      <c r="D258" s="101"/>
      <c r="E258" s="101"/>
      <c r="F258" s="101"/>
      <c r="G258" s="101"/>
      <c r="H258" s="102"/>
      <c r="I258" s="102"/>
      <c r="J258" s="102"/>
      <c r="K258" s="102"/>
      <c r="L258" s="102"/>
      <c r="M258" s="102"/>
      <c r="N258" s="102"/>
    </row>
    <row r="259" spans="2:14">
      <c r="B259" s="101"/>
      <c r="C259" s="101"/>
      <c r="D259" s="101"/>
      <c r="E259" s="101"/>
      <c r="F259" s="101"/>
      <c r="G259" s="101"/>
      <c r="H259" s="102"/>
      <c r="I259" s="102"/>
      <c r="J259" s="102"/>
      <c r="K259" s="102"/>
      <c r="L259" s="102"/>
      <c r="M259" s="102"/>
      <c r="N259" s="102"/>
    </row>
    <row r="260" spans="2:14">
      <c r="B260" s="101"/>
      <c r="C260" s="101"/>
      <c r="D260" s="101"/>
      <c r="E260" s="101"/>
      <c r="F260" s="101"/>
      <c r="G260" s="101"/>
      <c r="H260" s="102"/>
      <c r="I260" s="102"/>
      <c r="J260" s="102"/>
      <c r="K260" s="102"/>
      <c r="L260" s="102"/>
      <c r="M260" s="102"/>
      <c r="N260" s="102"/>
    </row>
    <row r="261" spans="2:14">
      <c r="B261" s="101"/>
      <c r="C261" s="101"/>
      <c r="D261" s="101"/>
      <c r="E261" s="101"/>
      <c r="F261" s="101"/>
      <c r="G261" s="101"/>
      <c r="H261" s="102"/>
      <c r="I261" s="102"/>
      <c r="J261" s="102"/>
      <c r="K261" s="102"/>
      <c r="L261" s="102"/>
      <c r="M261" s="102"/>
      <c r="N261" s="102"/>
    </row>
    <row r="262" spans="2:14">
      <c r="B262" s="101"/>
      <c r="C262" s="101"/>
      <c r="D262" s="101"/>
      <c r="E262" s="101"/>
      <c r="F262" s="101"/>
      <c r="G262" s="101"/>
      <c r="H262" s="102"/>
      <c r="I262" s="102"/>
      <c r="J262" s="102"/>
      <c r="K262" s="102"/>
      <c r="L262" s="102"/>
      <c r="M262" s="102"/>
      <c r="N262" s="102"/>
    </row>
    <row r="263" spans="2:14">
      <c r="B263" s="101"/>
      <c r="C263" s="101"/>
      <c r="D263" s="101"/>
      <c r="E263" s="101"/>
      <c r="F263" s="101"/>
      <c r="G263" s="101"/>
      <c r="H263" s="102"/>
      <c r="I263" s="102"/>
      <c r="J263" s="102"/>
      <c r="K263" s="102"/>
      <c r="L263" s="102"/>
      <c r="M263" s="102"/>
      <c r="N263" s="102"/>
    </row>
    <row r="264" spans="2:14">
      <c r="B264" s="101"/>
      <c r="C264" s="101"/>
      <c r="D264" s="101"/>
      <c r="E264" s="101"/>
      <c r="F264" s="101"/>
      <c r="G264" s="101"/>
      <c r="H264" s="102"/>
      <c r="I264" s="102"/>
      <c r="J264" s="102"/>
      <c r="K264" s="102"/>
      <c r="L264" s="102"/>
      <c r="M264" s="102"/>
      <c r="N264" s="102"/>
    </row>
    <row r="265" spans="2:14">
      <c r="B265" s="101"/>
      <c r="C265" s="101"/>
      <c r="D265" s="101"/>
      <c r="E265" s="101"/>
      <c r="F265" s="101"/>
      <c r="G265" s="101"/>
      <c r="H265" s="102"/>
      <c r="I265" s="102"/>
      <c r="J265" s="102"/>
      <c r="K265" s="102"/>
      <c r="L265" s="102"/>
      <c r="M265" s="102"/>
      <c r="N265" s="102"/>
    </row>
    <row r="266" spans="2:14">
      <c r="B266" s="101"/>
      <c r="C266" s="101"/>
      <c r="D266" s="101"/>
      <c r="E266" s="101"/>
      <c r="F266" s="101"/>
      <c r="G266" s="101"/>
      <c r="H266" s="102"/>
      <c r="I266" s="102"/>
      <c r="J266" s="102"/>
      <c r="K266" s="102"/>
      <c r="L266" s="102"/>
      <c r="M266" s="102"/>
      <c r="N266" s="102"/>
    </row>
    <row r="267" spans="2:14">
      <c r="B267" s="101"/>
      <c r="C267" s="101"/>
      <c r="D267" s="101"/>
      <c r="E267" s="101"/>
      <c r="F267" s="101"/>
      <c r="G267" s="101"/>
      <c r="H267" s="102"/>
      <c r="I267" s="102"/>
      <c r="J267" s="102"/>
      <c r="K267" s="102"/>
      <c r="L267" s="102"/>
      <c r="M267" s="102"/>
      <c r="N267" s="102"/>
    </row>
    <row r="268" spans="2:14">
      <c r="B268" s="101"/>
      <c r="C268" s="101"/>
      <c r="D268" s="101"/>
      <c r="E268" s="101"/>
      <c r="F268" s="101"/>
      <c r="G268" s="101"/>
      <c r="H268" s="102"/>
      <c r="I268" s="102"/>
      <c r="J268" s="102"/>
      <c r="K268" s="102"/>
      <c r="L268" s="102"/>
      <c r="M268" s="102"/>
      <c r="N268" s="102"/>
    </row>
    <row r="269" spans="2:14">
      <c r="B269" s="101"/>
      <c r="C269" s="101"/>
      <c r="D269" s="101"/>
      <c r="E269" s="101"/>
      <c r="F269" s="101"/>
      <c r="G269" s="101"/>
      <c r="H269" s="102"/>
      <c r="I269" s="102"/>
      <c r="J269" s="102"/>
      <c r="K269" s="102"/>
      <c r="L269" s="102"/>
      <c r="M269" s="102"/>
      <c r="N269" s="102"/>
    </row>
    <row r="270" spans="2:14">
      <c r="B270" s="101"/>
      <c r="C270" s="101"/>
      <c r="D270" s="101"/>
      <c r="E270" s="101"/>
      <c r="F270" s="101"/>
      <c r="G270" s="101"/>
      <c r="H270" s="102"/>
      <c r="I270" s="102"/>
      <c r="J270" s="102"/>
      <c r="K270" s="102"/>
      <c r="L270" s="102"/>
      <c r="M270" s="102"/>
      <c r="N270" s="102"/>
    </row>
    <row r="271" spans="2:14">
      <c r="B271" s="101"/>
      <c r="C271" s="101"/>
      <c r="D271" s="101"/>
      <c r="E271" s="101"/>
      <c r="F271" s="101"/>
      <c r="G271" s="101"/>
      <c r="H271" s="102"/>
      <c r="I271" s="102"/>
      <c r="J271" s="102"/>
      <c r="K271" s="102"/>
      <c r="L271" s="102"/>
      <c r="M271" s="102"/>
      <c r="N271" s="102"/>
    </row>
    <row r="272" spans="2:14">
      <c r="B272" s="101"/>
      <c r="C272" s="101"/>
      <c r="D272" s="101"/>
      <c r="E272" s="101"/>
      <c r="F272" s="101"/>
      <c r="G272" s="101"/>
      <c r="H272" s="102"/>
      <c r="I272" s="102"/>
      <c r="J272" s="102"/>
      <c r="K272" s="102"/>
      <c r="L272" s="102"/>
      <c r="M272" s="102"/>
      <c r="N272" s="102"/>
    </row>
    <row r="273" spans="2:14">
      <c r="B273" s="101"/>
      <c r="C273" s="101"/>
      <c r="D273" s="101"/>
      <c r="E273" s="101"/>
      <c r="F273" s="101"/>
      <c r="G273" s="101"/>
      <c r="H273" s="102"/>
      <c r="I273" s="102"/>
      <c r="J273" s="102"/>
      <c r="K273" s="102"/>
      <c r="L273" s="102"/>
      <c r="M273" s="102"/>
      <c r="N273" s="102"/>
    </row>
    <row r="274" spans="2:14">
      <c r="B274" s="101"/>
      <c r="C274" s="101"/>
      <c r="D274" s="101"/>
      <c r="E274" s="101"/>
      <c r="F274" s="101"/>
      <c r="G274" s="101"/>
      <c r="H274" s="102"/>
      <c r="I274" s="102"/>
      <c r="J274" s="102"/>
      <c r="K274" s="102"/>
      <c r="L274" s="102"/>
      <c r="M274" s="102"/>
      <c r="N274" s="102"/>
    </row>
    <row r="275" spans="2:14">
      <c r="B275" s="101"/>
      <c r="C275" s="101"/>
      <c r="D275" s="101"/>
      <c r="E275" s="101"/>
      <c r="F275" s="101"/>
      <c r="G275" s="101"/>
      <c r="H275" s="102"/>
      <c r="I275" s="102"/>
      <c r="J275" s="102"/>
      <c r="K275" s="102"/>
      <c r="L275" s="102"/>
      <c r="M275" s="102"/>
      <c r="N275" s="102"/>
    </row>
    <row r="276" spans="2:14">
      <c r="B276" s="101"/>
      <c r="C276" s="101"/>
      <c r="D276" s="101"/>
      <c r="E276" s="101"/>
      <c r="F276" s="101"/>
      <c r="G276" s="101"/>
      <c r="H276" s="102"/>
      <c r="I276" s="102"/>
      <c r="J276" s="102"/>
      <c r="K276" s="102"/>
      <c r="L276" s="102"/>
      <c r="M276" s="102"/>
      <c r="N276" s="102"/>
    </row>
    <row r="277" spans="2:14">
      <c r="B277" s="101"/>
      <c r="C277" s="101"/>
      <c r="D277" s="101"/>
      <c r="E277" s="101"/>
      <c r="F277" s="101"/>
      <c r="G277" s="101"/>
      <c r="H277" s="102"/>
      <c r="I277" s="102"/>
      <c r="J277" s="102"/>
      <c r="K277" s="102"/>
      <c r="L277" s="102"/>
      <c r="M277" s="102"/>
      <c r="N277" s="102"/>
    </row>
    <row r="278" spans="2:14">
      <c r="B278" s="101"/>
      <c r="C278" s="101"/>
      <c r="D278" s="101"/>
      <c r="E278" s="101"/>
      <c r="F278" s="101"/>
      <c r="G278" s="101"/>
      <c r="H278" s="102"/>
      <c r="I278" s="102"/>
      <c r="J278" s="102"/>
      <c r="K278" s="102"/>
      <c r="L278" s="102"/>
      <c r="M278" s="102"/>
      <c r="N278" s="102"/>
    </row>
    <row r="279" spans="2:14">
      <c r="B279" s="101"/>
      <c r="C279" s="101"/>
      <c r="D279" s="101"/>
      <c r="E279" s="101"/>
      <c r="F279" s="101"/>
      <c r="G279" s="101"/>
      <c r="H279" s="102"/>
      <c r="I279" s="102"/>
      <c r="J279" s="102"/>
      <c r="K279" s="102"/>
      <c r="L279" s="102"/>
      <c r="M279" s="102"/>
      <c r="N279" s="102"/>
    </row>
    <row r="280" spans="2:14">
      <c r="B280" s="101"/>
      <c r="C280" s="101"/>
      <c r="D280" s="101"/>
      <c r="E280" s="101"/>
      <c r="F280" s="101"/>
      <c r="G280" s="101"/>
      <c r="H280" s="102"/>
      <c r="I280" s="102"/>
      <c r="J280" s="102"/>
      <c r="K280" s="102"/>
      <c r="L280" s="102"/>
      <c r="M280" s="102"/>
      <c r="N280" s="102"/>
    </row>
    <row r="281" spans="2:14">
      <c r="B281" s="101"/>
      <c r="C281" s="101"/>
      <c r="D281" s="101"/>
      <c r="E281" s="101"/>
      <c r="F281" s="101"/>
      <c r="G281" s="101"/>
      <c r="H281" s="102"/>
      <c r="I281" s="102"/>
      <c r="J281" s="102"/>
      <c r="K281" s="102"/>
      <c r="L281" s="102"/>
      <c r="M281" s="102"/>
      <c r="N281" s="102"/>
    </row>
    <row r="282" spans="2:14">
      <c r="B282" s="101"/>
      <c r="C282" s="101"/>
      <c r="D282" s="101"/>
      <c r="E282" s="101"/>
      <c r="F282" s="101"/>
      <c r="G282" s="101"/>
      <c r="H282" s="102"/>
      <c r="I282" s="102"/>
      <c r="J282" s="102"/>
      <c r="K282" s="102"/>
      <c r="L282" s="102"/>
      <c r="M282" s="102"/>
      <c r="N282" s="102"/>
    </row>
    <row r="283" spans="2:14">
      <c r="B283" s="101"/>
      <c r="C283" s="101"/>
      <c r="D283" s="101"/>
      <c r="E283" s="101"/>
      <c r="F283" s="101"/>
      <c r="G283" s="101"/>
      <c r="H283" s="102"/>
      <c r="I283" s="102"/>
      <c r="J283" s="102"/>
      <c r="K283" s="102"/>
      <c r="L283" s="102"/>
      <c r="M283" s="102"/>
      <c r="N283" s="102"/>
    </row>
    <row r="284" spans="2:14">
      <c r="B284" s="101"/>
      <c r="C284" s="101"/>
      <c r="D284" s="101"/>
      <c r="E284" s="101"/>
      <c r="F284" s="101"/>
      <c r="G284" s="101"/>
      <c r="H284" s="102"/>
      <c r="I284" s="102"/>
      <c r="J284" s="102"/>
      <c r="K284" s="102"/>
      <c r="L284" s="102"/>
      <c r="M284" s="102"/>
      <c r="N284" s="102"/>
    </row>
    <row r="285" spans="2:14">
      <c r="B285" s="101"/>
      <c r="C285" s="101"/>
      <c r="D285" s="101"/>
      <c r="E285" s="101"/>
      <c r="F285" s="101"/>
      <c r="G285" s="101"/>
      <c r="H285" s="102"/>
      <c r="I285" s="102"/>
      <c r="J285" s="102"/>
      <c r="K285" s="102"/>
      <c r="L285" s="102"/>
      <c r="M285" s="102"/>
      <c r="N285" s="102"/>
    </row>
    <row r="286" spans="2:14">
      <c r="B286" s="101"/>
      <c r="C286" s="101"/>
      <c r="D286" s="101"/>
      <c r="E286" s="101"/>
      <c r="F286" s="101"/>
      <c r="G286" s="101"/>
      <c r="H286" s="102"/>
      <c r="I286" s="102"/>
      <c r="J286" s="102"/>
      <c r="K286" s="102"/>
      <c r="L286" s="102"/>
      <c r="M286" s="102"/>
      <c r="N286" s="102"/>
    </row>
    <row r="287" spans="2:14">
      <c r="B287" s="101"/>
      <c r="C287" s="101"/>
      <c r="D287" s="101"/>
      <c r="E287" s="101"/>
      <c r="F287" s="101"/>
      <c r="G287" s="101"/>
      <c r="H287" s="102"/>
      <c r="I287" s="102"/>
      <c r="J287" s="102"/>
      <c r="K287" s="102"/>
      <c r="L287" s="102"/>
      <c r="M287" s="102"/>
      <c r="N287" s="102"/>
    </row>
    <row r="288" spans="2:14">
      <c r="B288" s="101"/>
      <c r="C288" s="101"/>
      <c r="D288" s="101"/>
      <c r="E288" s="101"/>
      <c r="F288" s="101"/>
      <c r="G288" s="101"/>
      <c r="H288" s="102"/>
      <c r="I288" s="102"/>
      <c r="J288" s="102"/>
      <c r="K288" s="102"/>
      <c r="L288" s="102"/>
      <c r="M288" s="102"/>
      <c r="N288" s="102"/>
    </row>
    <row r="289" spans="2:14">
      <c r="B289" s="101"/>
      <c r="C289" s="101"/>
      <c r="D289" s="101"/>
      <c r="E289" s="101"/>
      <c r="F289" s="101"/>
      <c r="G289" s="101"/>
      <c r="H289" s="102"/>
      <c r="I289" s="102"/>
      <c r="J289" s="102"/>
      <c r="K289" s="102"/>
      <c r="L289" s="102"/>
      <c r="M289" s="102"/>
      <c r="N289" s="102"/>
    </row>
    <row r="290" spans="2:14">
      <c r="B290" s="101"/>
      <c r="C290" s="101"/>
      <c r="D290" s="101"/>
      <c r="E290" s="101"/>
      <c r="F290" s="101"/>
      <c r="G290" s="101"/>
      <c r="H290" s="102"/>
      <c r="I290" s="102"/>
      <c r="J290" s="102"/>
      <c r="K290" s="102"/>
      <c r="L290" s="102"/>
      <c r="M290" s="102"/>
      <c r="N290" s="102"/>
    </row>
    <row r="291" spans="2:14">
      <c r="B291" s="101"/>
      <c r="C291" s="101"/>
      <c r="D291" s="101"/>
      <c r="E291" s="101"/>
      <c r="F291" s="101"/>
      <c r="G291" s="101"/>
      <c r="H291" s="102"/>
      <c r="I291" s="102"/>
      <c r="J291" s="102"/>
      <c r="K291" s="102"/>
      <c r="L291" s="102"/>
      <c r="M291" s="102"/>
      <c r="N291" s="102"/>
    </row>
    <row r="292" spans="2:14">
      <c r="B292" s="101"/>
      <c r="C292" s="101"/>
      <c r="D292" s="101"/>
      <c r="E292" s="101"/>
      <c r="F292" s="101"/>
      <c r="G292" s="101"/>
      <c r="H292" s="102"/>
      <c r="I292" s="102"/>
      <c r="J292" s="102"/>
      <c r="K292" s="102"/>
      <c r="L292" s="102"/>
      <c r="M292" s="102"/>
      <c r="N292" s="102"/>
    </row>
    <row r="293" spans="2:14">
      <c r="B293" s="101"/>
      <c r="C293" s="101"/>
      <c r="D293" s="101"/>
      <c r="E293" s="101"/>
      <c r="F293" s="101"/>
      <c r="G293" s="101"/>
      <c r="H293" s="102"/>
      <c r="I293" s="102"/>
      <c r="J293" s="102"/>
      <c r="K293" s="102"/>
      <c r="L293" s="102"/>
      <c r="M293" s="102"/>
      <c r="N293" s="102"/>
    </row>
    <row r="294" spans="2:14">
      <c r="B294" s="101"/>
      <c r="C294" s="101"/>
      <c r="D294" s="101"/>
      <c r="E294" s="101"/>
      <c r="F294" s="101"/>
      <c r="G294" s="101"/>
      <c r="H294" s="102"/>
      <c r="I294" s="102"/>
      <c r="J294" s="102"/>
      <c r="K294" s="102"/>
      <c r="L294" s="102"/>
      <c r="M294" s="102"/>
      <c r="N294" s="102"/>
    </row>
    <row r="295" spans="2:14">
      <c r="B295" s="101"/>
      <c r="C295" s="101"/>
      <c r="D295" s="101"/>
      <c r="E295" s="101"/>
      <c r="F295" s="101"/>
      <c r="G295" s="101"/>
      <c r="H295" s="102"/>
      <c r="I295" s="102"/>
      <c r="J295" s="102"/>
      <c r="K295" s="102"/>
      <c r="L295" s="102"/>
      <c r="M295" s="102"/>
      <c r="N295" s="102"/>
    </row>
    <row r="296" spans="2:14">
      <c r="B296" s="101"/>
      <c r="C296" s="101"/>
      <c r="D296" s="101"/>
      <c r="E296" s="101"/>
      <c r="F296" s="101"/>
      <c r="G296" s="101"/>
      <c r="H296" s="102"/>
      <c r="I296" s="102"/>
      <c r="J296" s="102"/>
      <c r="K296" s="102"/>
      <c r="L296" s="102"/>
      <c r="M296" s="102"/>
      <c r="N296" s="102"/>
    </row>
    <row r="297" spans="2:14">
      <c r="B297" s="101"/>
      <c r="C297" s="101"/>
      <c r="D297" s="101"/>
      <c r="E297" s="101"/>
      <c r="F297" s="101"/>
      <c r="G297" s="101"/>
      <c r="H297" s="102"/>
      <c r="I297" s="102"/>
      <c r="J297" s="102"/>
      <c r="K297" s="102"/>
      <c r="L297" s="102"/>
      <c r="M297" s="102"/>
      <c r="N297" s="102"/>
    </row>
    <row r="298" spans="2:14">
      <c r="B298" s="101"/>
      <c r="C298" s="101"/>
      <c r="D298" s="101"/>
      <c r="E298" s="101"/>
      <c r="F298" s="101"/>
      <c r="G298" s="101"/>
      <c r="H298" s="102"/>
      <c r="I298" s="102"/>
      <c r="J298" s="102"/>
      <c r="K298" s="102"/>
      <c r="L298" s="102"/>
      <c r="M298" s="102"/>
      <c r="N298" s="102"/>
    </row>
    <row r="299" spans="2:14">
      <c r="B299" s="101"/>
      <c r="C299" s="101"/>
      <c r="D299" s="101"/>
      <c r="E299" s="101"/>
      <c r="F299" s="101"/>
      <c r="G299" s="101"/>
      <c r="H299" s="102"/>
      <c r="I299" s="102"/>
      <c r="J299" s="102"/>
      <c r="K299" s="102"/>
      <c r="L299" s="102"/>
      <c r="M299" s="102"/>
      <c r="N299" s="102"/>
    </row>
    <row r="300" spans="2:14">
      <c r="B300" s="101"/>
      <c r="C300" s="101"/>
      <c r="D300" s="101"/>
      <c r="E300" s="101"/>
      <c r="F300" s="101"/>
      <c r="G300" s="101"/>
      <c r="H300" s="102"/>
      <c r="I300" s="102"/>
      <c r="J300" s="102"/>
      <c r="K300" s="102"/>
      <c r="L300" s="102"/>
      <c r="M300" s="102"/>
      <c r="N300" s="102"/>
    </row>
    <row r="301" spans="2:14">
      <c r="B301" s="101"/>
      <c r="C301" s="101"/>
      <c r="D301" s="101"/>
      <c r="E301" s="101"/>
      <c r="F301" s="101"/>
      <c r="G301" s="101"/>
      <c r="H301" s="102"/>
      <c r="I301" s="102"/>
      <c r="J301" s="102"/>
      <c r="K301" s="102"/>
      <c r="L301" s="102"/>
      <c r="M301" s="102"/>
      <c r="N301" s="102"/>
    </row>
    <row r="302" spans="2:14">
      <c r="B302" s="101"/>
      <c r="C302" s="101"/>
      <c r="D302" s="101"/>
      <c r="E302" s="101"/>
      <c r="F302" s="101"/>
      <c r="G302" s="101"/>
      <c r="H302" s="102"/>
      <c r="I302" s="102"/>
      <c r="J302" s="102"/>
      <c r="K302" s="102"/>
      <c r="L302" s="102"/>
      <c r="M302" s="102"/>
      <c r="N302" s="102"/>
    </row>
    <row r="303" spans="2:14">
      <c r="B303" s="101"/>
      <c r="C303" s="101"/>
      <c r="D303" s="101"/>
      <c r="E303" s="101"/>
      <c r="F303" s="101"/>
      <c r="G303" s="101"/>
      <c r="H303" s="102"/>
      <c r="I303" s="102"/>
      <c r="J303" s="102"/>
      <c r="K303" s="102"/>
      <c r="L303" s="102"/>
      <c r="M303" s="102"/>
      <c r="N303" s="102"/>
    </row>
    <row r="304" spans="2:14">
      <c r="B304" s="101"/>
      <c r="C304" s="101"/>
      <c r="D304" s="101"/>
      <c r="E304" s="101"/>
      <c r="F304" s="101"/>
      <c r="G304" s="101"/>
      <c r="H304" s="102"/>
      <c r="I304" s="102"/>
      <c r="J304" s="102"/>
      <c r="K304" s="102"/>
      <c r="L304" s="102"/>
      <c r="M304" s="102"/>
      <c r="N304" s="102"/>
    </row>
    <row r="305" spans="2:14">
      <c r="B305" s="101"/>
      <c r="C305" s="101"/>
      <c r="D305" s="101"/>
      <c r="E305" s="101"/>
      <c r="F305" s="101"/>
      <c r="G305" s="101"/>
      <c r="H305" s="102"/>
      <c r="I305" s="102"/>
      <c r="J305" s="102"/>
      <c r="K305" s="102"/>
      <c r="L305" s="102"/>
      <c r="M305" s="102"/>
      <c r="N305" s="102"/>
    </row>
    <row r="306" spans="2:14">
      <c r="B306" s="101"/>
      <c r="C306" s="101"/>
      <c r="D306" s="101"/>
      <c r="E306" s="101"/>
      <c r="F306" s="101"/>
      <c r="G306" s="101"/>
      <c r="H306" s="102"/>
      <c r="I306" s="102"/>
      <c r="J306" s="102"/>
      <c r="K306" s="102"/>
      <c r="L306" s="102"/>
      <c r="M306" s="102"/>
      <c r="N306" s="102"/>
    </row>
    <row r="307" spans="2:14">
      <c r="B307" s="101"/>
      <c r="C307" s="101"/>
      <c r="D307" s="101"/>
      <c r="E307" s="101"/>
      <c r="F307" s="101"/>
      <c r="G307" s="101"/>
      <c r="H307" s="102"/>
      <c r="I307" s="102"/>
      <c r="J307" s="102"/>
      <c r="K307" s="102"/>
      <c r="L307" s="102"/>
      <c r="M307" s="102"/>
      <c r="N307" s="102"/>
    </row>
    <row r="308" spans="2:14">
      <c r="B308" s="101"/>
      <c r="C308" s="101"/>
      <c r="D308" s="101"/>
      <c r="E308" s="101"/>
      <c r="F308" s="101"/>
      <c r="G308" s="101"/>
      <c r="H308" s="102"/>
      <c r="I308" s="102"/>
      <c r="J308" s="102"/>
      <c r="K308" s="102"/>
      <c r="L308" s="102"/>
      <c r="M308" s="102"/>
      <c r="N308" s="102"/>
    </row>
    <row r="309" spans="2:14">
      <c r="B309" s="101"/>
      <c r="C309" s="101"/>
      <c r="D309" s="101"/>
      <c r="E309" s="101"/>
      <c r="F309" s="101"/>
      <c r="G309" s="101"/>
      <c r="H309" s="102"/>
      <c r="I309" s="102"/>
      <c r="J309" s="102"/>
      <c r="K309" s="102"/>
      <c r="L309" s="102"/>
      <c r="M309" s="102"/>
      <c r="N309" s="102"/>
    </row>
    <row r="310" spans="2:14">
      <c r="B310" s="101"/>
      <c r="C310" s="101"/>
      <c r="D310" s="101"/>
      <c r="E310" s="101"/>
      <c r="F310" s="101"/>
      <c r="G310" s="101"/>
      <c r="H310" s="102"/>
      <c r="I310" s="102"/>
      <c r="J310" s="102"/>
      <c r="K310" s="102"/>
      <c r="L310" s="102"/>
      <c r="M310" s="102"/>
      <c r="N310" s="102"/>
    </row>
    <row r="311" spans="2:14">
      <c r="B311" s="101"/>
      <c r="C311" s="101"/>
      <c r="D311" s="101"/>
      <c r="E311" s="101"/>
      <c r="F311" s="101"/>
      <c r="G311" s="101"/>
      <c r="H311" s="102"/>
      <c r="I311" s="102"/>
      <c r="J311" s="102"/>
      <c r="K311" s="102"/>
      <c r="L311" s="102"/>
      <c r="M311" s="102"/>
      <c r="N311" s="102"/>
    </row>
    <row r="312" spans="2:14">
      <c r="B312" s="101"/>
      <c r="C312" s="101"/>
      <c r="D312" s="101"/>
      <c r="E312" s="101"/>
      <c r="F312" s="101"/>
      <c r="G312" s="101"/>
      <c r="H312" s="102"/>
      <c r="I312" s="102"/>
      <c r="J312" s="102"/>
      <c r="K312" s="102"/>
      <c r="L312" s="102"/>
      <c r="M312" s="102"/>
      <c r="N312" s="102"/>
    </row>
    <row r="313" spans="2:14">
      <c r="B313" s="101"/>
      <c r="C313" s="101"/>
      <c r="D313" s="101"/>
      <c r="E313" s="101"/>
      <c r="F313" s="101"/>
      <c r="G313" s="101"/>
      <c r="H313" s="102"/>
      <c r="I313" s="102"/>
      <c r="J313" s="102"/>
      <c r="K313" s="102"/>
      <c r="L313" s="102"/>
      <c r="M313" s="102"/>
      <c r="N313" s="102"/>
    </row>
    <row r="314" spans="2:14">
      <c r="B314" s="101"/>
      <c r="C314" s="101"/>
      <c r="D314" s="101"/>
      <c r="E314" s="101"/>
      <c r="F314" s="101"/>
      <c r="G314" s="101"/>
      <c r="H314" s="102"/>
      <c r="I314" s="102"/>
      <c r="J314" s="102"/>
      <c r="K314" s="102"/>
      <c r="L314" s="102"/>
      <c r="M314" s="102"/>
      <c r="N314" s="102"/>
    </row>
    <row r="315" spans="2:14">
      <c r="B315" s="101"/>
      <c r="C315" s="101"/>
      <c r="D315" s="101"/>
      <c r="E315" s="101"/>
      <c r="F315" s="101"/>
      <c r="G315" s="101"/>
      <c r="H315" s="102"/>
      <c r="I315" s="102"/>
      <c r="J315" s="102"/>
      <c r="K315" s="102"/>
      <c r="L315" s="102"/>
      <c r="M315" s="102"/>
      <c r="N315" s="102"/>
    </row>
    <row r="316" spans="2:14">
      <c r="B316" s="101"/>
      <c r="C316" s="101"/>
      <c r="D316" s="101"/>
      <c r="E316" s="101"/>
      <c r="F316" s="101"/>
      <c r="G316" s="101"/>
      <c r="H316" s="102"/>
      <c r="I316" s="102"/>
      <c r="J316" s="102"/>
      <c r="K316" s="102"/>
      <c r="L316" s="102"/>
      <c r="M316" s="102"/>
      <c r="N316" s="102"/>
    </row>
    <row r="317" spans="2:14">
      <c r="B317" s="101"/>
      <c r="C317" s="101"/>
      <c r="D317" s="101"/>
      <c r="E317" s="101"/>
      <c r="F317" s="101"/>
      <c r="G317" s="101"/>
      <c r="H317" s="102"/>
      <c r="I317" s="102"/>
      <c r="J317" s="102"/>
      <c r="K317" s="102"/>
      <c r="L317" s="102"/>
      <c r="M317" s="102"/>
      <c r="N317" s="102"/>
    </row>
    <row r="318" spans="2:14">
      <c r="B318" s="101"/>
      <c r="C318" s="101"/>
      <c r="D318" s="101"/>
      <c r="E318" s="101"/>
      <c r="F318" s="101"/>
      <c r="G318" s="101"/>
      <c r="H318" s="102"/>
      <c r="I318" s="102"/>
      <c r="J318" s="102"/>
      <c r="K318" s="102"/>
      <c r="L318" s="102"/>
      <c r="M318" s="102"/>
      <c r="N318" s="102"/>
    </row>
    <row r="319" spans="2:14">
      <c r="B319" s="101"/>
      <c r="C319" s="101"/>
      <c r="D319" s="101"/>
      <c r="E319" s="101"/>
      <c r="F319" s="101"/>
      <c r="G319" s="101"/>
      <c r="H319" s="102"/>
      <c r="I319" s="102"/>
      <c r="J319" s="102"/>
      <c r="K319" s="102"/>
      <c r="L319" s="102"/>
      <c r="M319" s="102"/>
      <c r="N319" s="102"/>
    </row>
    <row r="320" spans="2:14">
      <c r="B320" s="101"/>
      <c r="C320" s="101"/>
      <c r="D320" s="101"/>
      <c r="E320" s="101"/>
      <c r="F320" s="101"/>
      <c r="G320" s="101"/>
      <c r="H320" s="102"/>
      <c r="I320" s="102"/>
      <c r="J320" s="102"/>
      <c r="K320" s="102"/>
      <c r="L320" s="102"/>
      <c r="M320" s="102"/>
      <c r="N320" s="102"/>
    </row>
    <row r="321" spans="2:14">
      <c r="B321" s="101"/>
      <c r="C321" s="101"/>
      <c r="D321" s="101"/>
      <c r="E321" s="101"/>
      <c r="F321" s="101"/>
      <c r="G321" s="101"/>
      <c r="H321" s="102"/>
      <c r="I321" s="102"/>
      <c r="J321" s="102"/>
      <c r="K321" s="102"/>
      <c r="L321" s="102"/>
      <c r="M321" s="102"/>
      <c r="N321" s="102"/>
    </row>
    <row r="322" spans="2:14">
      <c r="B322" s="101"/>
      <c r="C322" s="101"/>
      <c r="D322" s="101"/>
      <c r="E322" s="101"/>
      <c r="F322" s="101"/>
      <c r="G322" s="101"/>
      <c r="H322" s="102"/>
      <c r="I322" s="102"/>
      <c r="J322" s="102"/>
      <c r="K322" s="102"/>
      <c r="L322" s="102"/>
      <c r="M322" s="102"/>
      <c r="N322" s="102"/>
    </row>
    <row r="323" spans="2:14">
      <c r="B323" s="101"/>
      <c r="C323" s="101"/>
      <c r="D323" s="101"/>
      <c r="E323" s="101"/>
      <c r="F323" s="101"/>
      <c r="G323" s="101"/>
      <c r="H323" s="102"/>
      <c r="I323" s="102"/>
      <c r="J323" s="102"/>
      <c r="K323" s="102"/>
      <c r="L323" s="102"/>
      <c r="M323" s="102"/>
      <c r="N323" s="102"/>
    </row>
    <row r="324" spans="2:14">
      <c r="B324" s="101"/>
      <c r="C324" s="101"/>
      <c r="D324" s="101"/>
      <c r="E324" s="101"/>
      <c r="F324" s="101"/>
      <c r="G324" s="101"/>
      <c r="H324" s="102"/>
      <c r="I324" s="102"/>
      <c r="J324" s="102"/>
      <c r="K324" s="102"/>
      <c r="L324" s="102"/>
      <c r="M324" s="102"/>
      <c r="N324" s="102"/>
    </row>
    <row r="325" spans="2:14">
      <c r="B325" s="101"/>
      <c r="C325" s="101"/>
      <c r="D325" s="101"/>
      <c r="E325" s="101"/>
      <c r="F325" s="101"/>
      <c r="G325" s="101"/>
      <c r="H325" s="102"/>
      <c r="I325" s="102"/>
      <c r="J325" s="102"/>
      <c r="K325" s="102"/>
      <c r="L325" s="102"/>
      <c r="M325" s="102"/>
      <c r="N325" s="102"/>
    </row>
    <row r="326" spans="2:14">
      <c r="B326" s="101"/>
      <c r="C326" s="101"/>
      <c r="D326" s="101"/>
      <c r="E326" s="101"/>
      <c r="F326" s="101"/>
      <c r="G326" s="101"/>
      <c r="H326" s="102"/>
      <c r="I326" s="102"/>
      <c r="J326" s="102"/>
      <c r="K326" s="102"/>
      <c r="L326" s="102"/>
      <c r="M326" s="102"/>
      <c r="N326" s="102"/>
    </row>
    <row r="327" spans="2:14">
      <c r="B327" s="101"/>
      <c r="C327" s="101"/>
      <c r="D327" s="101"/>
      <c r="E327" s="101"/>
      <c r="F327" s="101"/>
      <c r="G327" s="101"/>
      <c r="H327" s="102"/>
      <c r="I327" s="102"/>
      <c r="J327" s="102"/>
      <c r="K327" s="102"/>
      <c r="L327" s="102"/>
      <c r="M327" s="102"/>
      <c r="N327" s="102"/>
    </row>
    <row r="328" spans="2:14">
      <c r="B328" s="101"/>
      <c r="C328" s="101"/>
      <c r="D328" s="101"/>
      <c r="E328" s="101"/>
      <c r="F328" s="101"/>
      <c r="G328" s="101"/>
      <c r="H328" s="102"/>
      <c r="I328" s="102"/>
      <c r="J328" s="102"/>
      <c r="K328" s="102"/>
      <c r="L328" s="102"/>
      <c r="M328" s="102"/>
      <c r="N328" s="102"/>
    </row>
    <row r="329" spans="2:14">
      <c r="B329" s="101"/>
      <c r="C329" s="101"/>
      <c r="D329" s="101"/>
      <c r="E329" s="101"/>
      <c r="F329" s="101"/>
      <c r="G329" s="101"/>
      <c r="H329" s="102"/>
      <c r="I329" s="102"/>
      <c r="J329" s="102"/>
      <c r="K329" s="102"/>
      <c r="L329" s="102"/>
      <c r="M329" s="102"/>
      <c r="N329" s="102"/>
    </row>
    <row r="330" spans="2:14">
      <c r="B330" s="101"/>
      <c r="C330" s="101"/>
      <c r="D330" s="101"/>
      <c r="E330" s="101"/>
      <c r="F330" s="101"/>
      <c r="G330" s="101"/>
      <c r="H330" s="102"/>
      <c r="I330" s="102"/>
      <c r="J330" s="102"/>
      <c r="K330" s="102"/>
      <c r="L330" s="102"/>
      <c r="M330" s="102"/>
      <c r="N330" s="102"/>
    </row>
    <row r="331" spans="2:14">
      <c r="B331" s="101"/>
      <c r="C331" s="101"/>
      <c r="D331" s="101"/>
      <c r="E331" s="101"/>
      <c r="F331" s="101"/>
      <c r="G331" s="101"/>
      <c r="H331" s="102"/>
      <c r="I331" s="102"/>
      <c r="J331" s="102"/>
      <c r="K331" s="102"/>
      <c r="L331" s="102"/>
      <c r="M331" s="102"/>
      <c r="N331" s="102"/>
    </row>
    <row r="332" spans="2:14">
      <c r="B332" s="101"/>
      <c r="C332" s="101"/>
      <c r="D332" s="101"/>
      <c r="E332" s="101"/>
      <c r="F332" s="101"/>
      <c r="G332" s="101"/>
      <c r="H332" s="102"/>
      <c r="I332" s="102"/>
      <c r="J332" s="102"/>
      <c r="K332" s="102"/>
      <c r="L332" s="102"/>
      <c r="M332" s="102"/>
      <c r="N332" s="102"/>
    </row>
    <row r="333" spans="2:14">
      <c r="B333" s="101"/>
      <c r="C333" s="101"/>
      <c r="D333" s="101"/>
      <c r="E333" s="101"/>
      <c r="F333" s="101"/>
      <c r="G333" s="101"/>
      <c r="H333" s="102"/>
      <c r="I333" s="102"/>
      <c r="J333" s="102"/>
      <c r="K333" s="102"/>
      <c r="L333" s="102"/>
      <c r="M333" s="102"/>
      <c r="N333" s="102"/>
    </row>
    <row r="334" spans="2:14">
      <c r="B334" s="101"/>
      <c r="C334" s="101"/>
      <c r="D334" s="101"/>
      <c r="E334" s="101"/>
      <c r="F334" s="101"/>
      <c r="G334" s="101"/>
      <c r="H334" s="102"/>
      <c r="I334" s="102"/>
      <c r="J334" s="102"/>
      <c r="K334" s="102"/>
      <c r="L334" s="102"/>
      <c r="M334" s="102"/>
      <c r="N334" s="102"/>
    </row>
    <row r="335" spans="2:14">
      <c r="B335" s="101"/>
      <c r="C335" s="101"/>
      <c r="D335" s="101"/>
      <c r="E335" s="101"/>
      <c r="F335" s="101"/>
      <c r="G335" s="101"/>
      <c r="H335" s="102"/>
      <c r="I335" s="102"/>
      <c r="J335" s="102"/>
      <c r="K335" s="102"/>
      <c r="L335" s="102"/>
      <c r="M335" s="102"/>
      <c r="N335" s="102"/>
    </row>
    <row r="336" spans="2:14">
      <c r="B336" s="101"/>
      <c r="C336" s="101"/>
      <c r="D336" s="101"/>
      <c r="E336" s="101"/>
      <c r="F336" s="101"/>
      <c r="G336" s="101"/>
      <c r="H336" s="102"/>
      <c r="I336" s="102"/>
      <c r="J336" s="102"/>
      <c r="K336" s="102"/>
      <c r="L336" s="102"/>
      <c r="M336" s="102"/>
      <c r="N336" s="102"/>
    </row>
    <row r="337" spans="2:14">
      <c r="B337" s="101"/>
      <c r="C337" s="101"/>
      <c r="D337" s="101"/>
      <c r="E337" s="101"/>
      <c r="F337" s="101"/>
      <c r="G337" s="101"/>
      <c r="H337" s="102"/>
      <c r="I337" s="102"/>
      <c r="J337" s="102"/>
      <c r="K337" s="102"/>
      <c r="L337" s="102"/>
      <c r="M337" s="102"/>
      <c r="N337" s="102"/>
    </row>
    <row r="338" spans="2:14">
      <c r="B338" s="101"/>
      <c r="C338" s="101"/>
      <c r="D338" s="101"/>
      <c r="E338" s="101"/>
      <c r="F338" s="101"/>
      <c r="G338" s="101"/>
      <c r="H338" s="102"/>
      <c r="I338" s="102"/>
      <c r="J338" s="102"/>
      <c r="K338" s="102"/>
      <c r="L338" s="102"/>
      <c r="M338" s="102"/>
      <c r="N338" s="102"/>
    </row>
    <row r="339" spans="2:14">
      <c r="B339" s="101"/>
      <c r="C339" s="101"/>
      <c r="D339" s="101"/>
      <c r="E339" s="101"/>
      <c r="F339" s="101"/>
      <c r="G339" s="101"/>
      <c r="H339" s="102"/>
      <c r="I339" s="102"/>
      <c r="J339" s="102"/>
      <c r="K339" s="102"/>
      <c r="L339" s="102"/>
      <c r="M339" s="102"/>
      <c r="N339" s="102"/>
    </row>
    <row r="340" spans="2:14">
      <c r="B340" s="101"/>
      <c r="C340" s="101"/>
      <c r="D340" s="101"/>
      <c r="E340" s="101"/>
      <c r="F340" s="101"/>
      <c r="G340" s="101"/>
      <c r="H340" s="102"/>
      <c r="I340" s="102"/>
      <c r="J340" s="102"/>
      <c r="K340" s="102"/>
      <c r="L340" s="102"/>
      <c r="M340" s="102"/>
      <c r="N340" s="102"/>
    </row>
    <row r="341" spans="2:14">
      <c r="B341" s="101"/>
      <c r="C341" s="101"/>
      <c r="D341" s="101"/>
      <c r="E341" s="101"/>
      <c r="F341" s="101"/>
      <c r="G341" s="101"/>
      <c r="H341" s="102"/>
      <c r="I341" s="102"/>
      <c r="J341" s="102"/>
      <c r="K341" s="102"/>
      <c r="L341" s="102"/>
      <c r="M341" s="102"/>
      <c r="N341" s="102"/>
    </row>
    <row r="342" spans="2:14">
      <c r="B342" s="101"/>
      <c r="C342" s="101"/>
      <c r="D342" s="101"/>
      <c r="E342" s="101"/>
      <c r="F342" s="101"/>
      <c r="G342" s="101"/>
      <c r="H342" s="102"/>
      <c r="I342" s="102"/>
      <c r="J342" s="102"/>
      <c r="K342" s="102"/>
      <c r="L342" s="102"/>
      <c r="M342" s="102"/>
      <c r="N342" s="102"/>
    </row>
    <row r="343" spans="2:14">
      <c r="B343" s="101"/>
      <c r="C343" s="101"/>
      <c r="D343" s="101"/>
      <c r="E343" s="101"/>
      <c r="F343" s="101"/>
      <c r="G343" s="101"/>
      <c r="H343" s="102"/>
      <c r="I343" s="102"/>
      <c r="J343" s="102"/>
      <c r="K343" s="102"/>
      <c r="L343" s="102"/>
      <c r="M343" s="102"/>
      <c r="N343" s="102"/>
    </row>
    <row r="344" spans="2:14">
      <c r="B344" s="101"/>
      <c r="C344" s="101"/>
      <c r="D344" s="101"/>
      <c r="E344" s="101"/>
      <c r="F344" s="101"/>
      <c r="G344" s="101"/>
      <c r="H344" s="102"/>
      <c r="I344" s="102"/>
      <c r="J344" s="102"/>
      <c r="K344" s="102"/>
      <c r="L344" s="102"/>
      <c r="M344" s="102"/>
      <c r="N344" s="102"/>
    </row>
    <row r="345" spans="2:14">
      <c r="B345" s="101"/>
      <c r="C345" s="101"/>
      <c r="D345" s="101"/>
      <c r="E345" s="101"/>
      <c r="F345" s="101"/>
      <c r="G345" s="101"/>
      <c r="H345" s="102"/>
      <c r="I345" s="102"/>
      <c r="J345" s="102"/>
      <c r="K345" s="102"/>
      <c r="L345" s="102"/>
      <c r="M345" s="102"/>
      <c r="N345" s="102"/>
    </row>
    <row r="346" spans="2:14">
      <c r="B346" s="101"/>
      <c r="C346" s="101"/>
      <c r="D346" s="101"/>
      <c r="E346" s="101"/>
      <c r="F346" s="101"/>
      <c r="G346" s="101"/>
      <c r="H346" s="102"/>
      <c r="I346" s="102"/>
      <c r="J346" s="102"/>
      <c r="K346" s="102"/>
      <c r="L346" s="102"/>
      <c r="M346" s="102"/>
      <c r="N346" s="102"/>
    </row>
    <row r="347" spans="2:14">
      <c r="B347" s="101"/>
      <c r="C347" s="101"/>
      <c r="D347" s="101"/>
      <c r="E347" s="101"/>
      <c r="F347" s="101"/>
      <c r="G347" s="101"/>
      <c r="H347" s="102"/>
      <c r="I347" s="102"/>
      <c r="J347" s="102"/>
      <c r="K347" s="102"/>
      <c r="L347" s="102"/>
      <c r="M347" s="102"/>
      <c r="N347" s="102"/>
    </row>
    <row r="348" spans="2:14">
      <c r="B348" s="101"/>
      <c r="C348" s="101"/>
      <c r="D348" s="101"/>
      <c r="E348" s="101"/>
      <c r="F348" s="101"/>
      <c r="G348" s="101"/>
      <c r="H348" s="102"/>
      <c r="I348" s="102"/>
      <c r="J348" s="102"/>
      <c r="K348" s="102"/>
      <c r="L348" s="102"/>
      <c r="M348" s="102"/>
      <c r="N348" s="102"/>
    </row>
    <row r="349" spans="2:14">
      <c r="B349" s="101"/>
      <c r="C349" s="101"/>
      <c r="D349" s="101"/>
      <c r="E349" s="101"/>
      <c r="F349" s="101"/>
      <c r="G349" s="101"/>
      <c r="H349" s="102"/>
      <c r="I349" s="102"/>
      <c r="J349" s="102"/>
      <c r="K349" s="102"/>
      <c r="L349" s="102"/>
      <c r="M349" s="102"/>
      <c r="N349" s="102"/>
    </row>
    <row r="350" spans="2:14">
      <c r="B350" s="101"/>
      <c r="C350" s="101"/>
      <c r="D350" s="101"/>
      <c r="E350" s="101"/>
      <c r="F350" s="101"/>
      <c r="G350" s="101"/>
      <c r="H350" s="102"/>
      <c r="I350" s="102"/>
      <c r="J350" s="102"/>
      <c r="K350" s="102"/>
      <c r="L350" s="102"/>
      <c r="M350" s="102"/>
      <c r="N350" s="102"/>
    </row>
    <row r="351" spans="2:14">
      <c r="B351" s="101"/>
      <c r="C351" s="101"/>
      <c r="D351" s="101"/>
      <c r="E351" s="101"/>
      <c r="F351" s="101"/>
      <c r="G351" s="101"/>
      <c r="H351" s="102"/>
      <c r="I351" s="102"/>
      <c r="J351" s="102"/>
      <c r="K351" s="102"/>
      <c r="L351" s="102"/>
      <c r="M351" s="102"/>
      <c r="N351" s="102"/>
    </row>
    <row r="352" spans="2:14">
      <c r="B352" s="101"/>
      <c r="C352" s="101"/>
      <c r="D352" s="101"/>
      <c r="E352" s="101"/>
      <c r="F352" s="101"/>
      <c r="G352" s="101"/>
      <c r="H352" s="102"/>
      <c r="I352" s="102"/>
      <c r="J352" s="102"/>
      <c r="K352" s="102"/>
      <c r="L352" s="102"/>
      <c r="M352" s="102"/>
      <c r="N352" s="102"/>
    </row>
    <row r="353" spans="2:14">
      <c r="B353" s="101"/>
      <c r="C353" s="101"/>
      <c r="D353" s="101"/>
      <c r="E353" s="101"/>
      <c r="F353" s="101"/>
      <c r="G353" s="101"/>
      <c r="H353" s="102"/>
      <c r="I353" s="102"/>
      <c r="J353" s="102"/>
      <c r="K353" s="102"/>
      <c r="L353" s="102"/>
      <c r="M353" s="102"/>
      <c r="N353" s="102"/>
    </row>
    <row r="354" spans="2:14">
      <c r="B354" s="101"/>
      <c r="C354" s="101"/>
      <c r="D354" s="101"/>
      <c r="E354" s="101"/>
      <c r="F354" s="101"/>
      <c r="G354" s="101"/>
      <c r="H354" s="102"/>
      <c r="I354" s="102"/>
      <c r="J354" s="102"/>
      <c r="K354" s="102"/>
      <c r="L354" s="102"/>
      <c r="M354" s="102"/>
      <c r="N354" s="102"/>
    </row>
    <row r="355" spans="2:14">
      <c r="B355" s="101"/>
      <c r="C355" s="101"/>
      <c r="D355" s="101"/>
      <c r="E355" s="101"/>
      <c r="F355" s="101"/>
      <c r="G355" s="101"/>
      <c r="H355" s="102"/>
      <c r="I355" s="102"/>
      <c r="J355" s="102"/>
      <c r="K355" s="102"/>
      <c r="L355" s="102"/>
      <c r="M355" s="102"/>
      <c r="N355" s="102"/>
    </row>
    <row r="356" spans="2:14">
      <c r="B356" s="101"/>
      <c r="C356" s="101"/>
      <c r="D356" s="101"/>
      <c r="E356" s="101"/>
      <c r="F356" s="101"/>
      <c r="G356" s="101"/>
      <c r="H356" s="102"/>
      <c r="I356" s="102"/>
      <c r="J356" s="102"/>
      <c r="K356" s="102"/>
      <c r="L356" s="102"/>
      <c r="M356" s="102"/>
      <c r="N356" s="102"/>
    </row>
    <row r="357" spans="2:14">
      <c r="B357" s="101"/>
      <c r="C357" s="101"/>
      <c r="D357" s="101"/>
      <c r="E357" s="101"/>
      <c r="F357" s="101"/>
      <c r="G357" s="101"/>
      <c r="H357" s="102"/>
      <c r="I357" s="102"/>
      <c r="J357" s="102"/>
      <c r="K357" s="102"/>
      <c r="L357" s="102"/>
      <c r="M357" s="102"/>
      <c r="N357" s="102"/>
    </row>
    <row r="358" spans="2:14">
      <c r="B358" s="101"/>
      <c r="C358" s="101"/>
      <c r="D358" s="101"/>
      <c r="E358" s="101"/>
      <c r="F358" s="101"/>
      <c r="G358" s="101"/>
      <c r="H358" s="102"/>
      <c r="I358" s="102"/>
      <c r="J358" s="102"/>
      <c r="K358" s="102"/>
      <c r="L358" s="102"/>
      <c r="M358" s="102"/>
      <c r="N358" s="102"/>
    </row>
    <row r="359" spans="2:14">
      <c r="B359" s="101"/>
      <c r="C359" s="101"/>
      <c r="D359" s="101"/>
      <c r="E359" s="101"/>
      <c r="F359" s="101"/>
      <c r="G359" s="101"/>
      <c r="H359" s="102"/>
      <c r="I359" s="102"/>
      <c r="J359" s="102"/>
      <c r="K359" s="102"/>
      <c r="L359" s="102"/>
      <c r="M359" s="102"/>
      <c r="N359" s="102"/>
    </row>
    <row r="360" spans="2:14">
      <c r="B360" s="101"/>
      <c r="C360" s="101"/>
      <c r="D360" s="101"/>
      <c r="E360" s="101"/>
      <c r="F360" s="101"/>
      <c r="G360" s="101"/>
      <c r="H360" s="102"/>
      <c r="I360" s="102"/>
      <c r="J360" s="102"/>
      <c r="K360" s="102"/>
      <c r="L360" s="102"/>
      <c r="M360" s="102"/>
      <c r="N360" s="102"/>
    </row>
    <row r="361" spans="2:14">
      <c r="B361" s="101"/>
      <c r="C361" s="101"/>
      <c r="D361" s="101"/>
      <c r="E361" s="101"/>
      <c r="F361" s="101"/>
      <c r="G361" s="101"/>
      <c r="H361" s="102"/>
      <c r="I361" s="102"/>
      <c r="J361" s="102"/>
      <c r="K361" s="102"/>
      <c r="L361" s="102"/>
      <c r="M361" s="102"/>
      <c r="N361" s="102"/>
    </row>
    <row r="362" spans="2:14">
      <c r="B362" s="101"/>
      <c r="C362" s="101"/>
      <c r="D362" s="101"/>
      <c r="E362" s="101"/>
      <c r="F362" s="101"/>
      <c r="G362" s="101"/>
      <c r="H362" s="102"/>
      <c r="I362" s="102"/>
      <c r="J362" s="102"/>
      <c r="K362" s="102"/>
      <c r="L362" s="102"/>
      <c r="M362" s="102"/>
      <c r="N362" s="102"/>
    </row>
    <row r="363" spans="2:14">
      <c r="B363" s="101"/>
      <c r="C363" s="101"/>
      <c r="D363" s="101"/>
      <c r="E363" s="101"/>
      <c r="F363" s="101"/>
      <c r="G363" s="101"/>
      <c r="H363" s="102"/>
      <c r="I363" s="102"/>
      <c r="J363" s="102"/>
      <c r="K363" s="102"/>
      <c r="L363" s="102"/>
      <c r="M363" s="102"/>
      <c r="N363" s="102"/>
    </row>
    <row r="364" spans="2:14">
      <c r="B364" s="101"/>
      <c r="C364" s="101"/>
      <c r="D364" s="101"/>
      <c r="E364" s="101"/>
      <c r="F364" s="101"/>
      <c r="G364" s="101"/>
      <c r="H364" s="102"/>
      <c r="I364" s="102"/>
      <c r="J364" s="102"/>
      <c r="K364" s="102"/>
      <c r="L364" s="102"/>
      <c r="M364" s="102"/>
      <c r="N364" s="102"/>
    </row>
    <row r="365" spans="2:14">
      <c r="B365" s="101"/>
      <c r="C365" s="101"/>
      <c r="D365" s="101"/>
      <c r="E365" s="101"/>
      <c r="F365" s="101"/>
      <c r="G365" s="101"/>
      <c r="H365" s="102"/>
      <c r="I365" s="102"/>
      <c r="J365" s="102"/>
      <c r="K365" s="102"/>
      <c r="L365" s="102"/>
      <c r="M365" s="102"/>
      <c r="N365" s="102"/>
    </row>
    <row r="366" spans="2:14">
      <c r="B366" s="101"/>
      <c r="C366" s="101"/>
      <c r="D366" s="101"/>
      <c r="E366" s="101"/>
      <c r="F366" s="101"/>
      <c r="G366" s="101"/>
      <c r="H366" s="102"/>
      <c r="I366" s="102"/>
      <c r="J366" s="102"/>
      <c r="K366" s="102"/>
      <c r="L366" s="102"/>
      <c r="M366" s="102"/>
      <c r="N366" s="102"/>
    </row>
    <row r="367" spans="2:14">
      <c r="B367" s="101"/>
      <c r="C367" s="101"/>
      <c r="D367" s="101"/>
      <c r="E367" s="101"/>
      <c r="F367" s="101"/>
      <c r="G367" s="101"/>
      <c r="H367" s="102"/>
      <c r="I367" s="102"/>
      <c r="J367" s="102"/>
      <c r="K367" s="102"/>
      <c r="L367" s="102"/>
      <c r="M367" s="102"/>
      <c r="N367" s="102"/>
    </row>
    <row r="368" spans="2:14">
      <c r="B368" s="101"/>
      <c r="C368" s="101"/>
      <c r="D368" s="101"/>
      <c r="E368" s="101"/>
      <c r="F368" s="101"/>
      <c r="G368" s="101"/>
      <c r="H368" s="102"/>
      <c r="I368" s="102"/>
      <c r="J368" s="102"/>
      <c r="K368" s="102"/>
      <c r="L368" s="102"/>
      <c r="M368" s="102"/>
      <c r="N368" s="102"/>
    </row>
    <row r="369" spans="2:14">
      <c r="B369" s="101"/>
      <c r="C369" s="101"/>
      <c r="D369" s="101"/>
      <c r="E369" s="101"/>
      <c r="F369" s="101"/>
      <c r="G369" s="101"/>
      <c r="H369" s="102"/>
      <c r="I369" s="102"/>
      <c r="J369" s="102"/>
      <c r="K369" s="102"/>
      <c r="L369" s="102"/>
      <c r="M369" s="102"/>
      <c r="N369" s="102"/>
    </row>
    <row r="370" spans="2:14">
      <c r="B370" s="101"/>
      <c r="C370" s="101"/>
      <c r="D370" s="101"/>
      <c r="E370" s="101"/>
      <c r="F370" s="101"/>
      <c r="G370" s="101"/>
      <c r="H370" s="102"/>
      <c r="I370" s="102"/>
      <c r="J370" s="102"/>
      <c r="K370" s="102"/>
      <c r="L370" s="102"/>
      <c r="M370" s="102"/>
      <c r="N370" s="102"/>
    </row>
    <row r="371" spans="2:14">
      <c r="B371" s="101"/>
      <c r="C371" s="101"/>
      <c r="D371" s="101"/>
      <c r="E371" s="101"/>
      <c r="F371" s="101"/>
      <c r="G371" s="101"/>
      <c r="H371" s="102"/>
      <c r="I371" s="102"/>
      <c r="J371" s="102"/>
      <c r="K371" s="102"/>
      <c r="L371" s="102"/>
      <c r="M371" s="102"/>
      <c r="N371" s="102"/>
    </row>
    <row r="372" spans="2:14">
      <c r="B372" s="101"/>
      <c r="C372" s="101"/>
      <c r="D372" s="101"/>
      <c r="E372" s="101"/>
      <c r="F372" s="101"/>
      <c r="G372" s="101"/>
      <c r="H372" s="102"/>
      <c r="I372" s="102"/>
      <c r="J372" s="102"/>
      <c r="K372" s="102"/>
      <c r="L372" s="102"/>
      <c r="M372" s="102"/>
      <c r="N372" s="102"/>
    </row>
    <row r="373" spans="2:14">
      <c r="B373" s="101"/>
      <c r="C373" s="101"/>
      <c r="D373" s="101"/>
      <c r="E373" s="101"/>
      <c r="F373" s="101"/>
      <c r="G373" s="101"/>
      <c r="H373" s="102"/>
      <c r="I373" s="102"/>
      <c r="J373" s="102"/>
      <c r="K373" s="102"/>
      <c r="L373" s="102"/>
      <c r="M373" s="102"/>
      <c r="N373" s="102"/>
    </row>
    <row r="374" spans="2:14">
      <c r="B374" s="101"/>
      <c r="C374" s="101"/>
      <c r="D374" s="101"/>
      <c r="E374" s="101"/>
      <c r="F374" s="101"/>
      <c r="G374" s="101"/>
      <c r="H374" s="102"/>
      <c r="I374" s="102"/>
      <c r="J374" s="102"/>
      <c r="K374" s="102"/>
      <c r="L374" s="102"/>
      <c r="M374" s="102"/>
      <c r="N374" s="102"/>
    </row>
    <row r="375" spans="2:14">
      <c r="B375" s="101"/>
      <c r="C375" s="101"/>
      <c r="D375" s="101"/>
      <c r="E375" s="101"/>
      <c r="F375" s="101"/>
      <c r="G375" s="101"/>
      <c r="H375" s="102"/>
      <c r="I375" s="102"/>
      <c r="J375" s="102"/>
      <c r="K375" s="102"/>
      <c r="L375" s="102"/>
      <c r="M375" s="102"/>
      <c r="N375" s="102"/>
    </row>
    <row r="376" spans="2:14">
      <c r="B376" s="101"/>
      <c r="C376" s="101"/>
      <c r="D376" s="101"/>
      <c r="E376" s="101"/>
      <c r="F376" s="101"/>
      <c r="G376" s="101"/>
      <c r="H376" s="102"/>
      <c r="I376" s="102"/>
      <c r="J376" s="102"/>
      <c r="K376" s="102"/>
      <c r="L376" s="102"/>
      <c r="M376" s="102"/>
      <c r="N376" s="102"/>
    </row>
    <row r="377" spans="2:14">
      <c r="B377" s="101"/>
      <c r="C377" s="101"/>
      <c r="D377" s="101"/>
      <c r="E377" s="101"/>
      <c r="F377" s="101"/>
      <c r="G377" s="101"/>
      <c r="H377" s="102"/>
      <c r="I377" s="102"/>
      <c r="J377" s="102"/>
      <c r="K377" s="102"/>
      <c r="L377" s="102"/>
      <c r="M377" s="102"/>
      <c r="N377" s="102"/>
    </row>
    <row r="378" spans="2:14">
      <c r="B378" s="101"/>
      <c r="C378" s="101"/>
      <c r="D378" s="101"/>
      <c r="E378" s="101"/>
      <c r="F378" s="101"/>
      <c r="G378" s="101"/>
      <c r="H378" s="102"/>
      <c r="I378" s="102"/>
      <c r="J378" s="102"/>
      <c r="K378" s="102"/>
      <c r="L378" s="102"/>
      <c r="M378" s="102"/>
      <c r="N378" s="102"/>
    </row>
    <row r="379" spans="2:14">
      <c r="B379" s="101"/>
      <c r="C379" s="101"/>
      <c r="D379" s="101"/>
      <c r="E379" s="101"/>
      <c r="F379" s="101"/>
      <c r="G379" s="101"/>
      <c r="H379" s="102"/>
      <c r="I379" s="102"/>
      <c r="J379" s="102"/>
      <c r="K379" s="102"/>
      <c r="L379" s="102"/>
      <c r="M379" s="102"/>
      <c r="N379" s="102"/>
    </row>
    <row r="380" spans="2:14">
      <c r="B380" s="101"/>
      <c r="C380" s="101"/>
      <c r="D380" s="101"/>
      <c r="E380" s="101"/>
      <c r="F380" s="101"/>
      <c r="G380" s="101"/>
      <c r="H380" s="102"/>
      <c r="I380" s="102"/>
      <c r="J380" s="102"/>
      <c r="K380" s="102"/>
      <c r="L380" s="102"/>
      <c r="M380" s="102"/>
      <c r="N380" s="102"/>
    </row>
    <row r="381" spans="2:14">
      <c r="B381" s="101"/>
      <c r="C381" s="101"/>
      <c r="D381" s="101"/>
      <c r="E381" s="101"/>
      <c r="F381" s="101"/>
      <c r="G381" s="101"/>
      <c r="H381" s="102"/>
      <c r="I381" s="102"/>
      <c r="J381" s="102"/>
      <c r="K381" s="102"/>
      <c r="L381" s="102"/>
      <c r="M381" s="102"/>
      <c r="N381" s="102"/>
    </row>
    <row r="382" spans="2:14">
      <c r="B382" s="101"/>
      <c r="C382" s="101"/>
      <c r="D382" s="101"/>
      <c r="E382" s="101"/>
      <c r="F382" s="101"/>
      <c r="G382" s="101"/>
      <c r="H382" s="102"/>
      <c r="I382" s="102"/>
      <c r="J382" s="102"/>
      <c r="K382" s="102"/>
      <c r="L382" s="102"/>
      <c r="M382" s="102"/>
      <c r="N382" s="102"/>
    </row>
    <row r="383" spans="2:14">
      <c r="B383" s="101"/>
      <c r="C383" s="101"/>
      <c r="D383" s="101"/>
      <c r="E383" s="101"/>
      <c r="F383" s="101"/>
      <c r="G383" s="101"/>
      <c r="H383" s="102"/>
      <c r="I383" s="102"/>
      <c r="J383" s="102"/>
      <c r="K383" s="102"/>
      <c r="L383" s="102"/>
      <c r="M383" s="102"/>
      <c r="N383" s="102"/>
    </row>
    <row r="384" spans="2:14">
      <c r="B384" s="101"/>
      <c r="C384" s="101"/>
      <c r="D384" s="101"/>
      <c r="E384" s="101"/>
      <c r="F384" s="101"/>
      <c r="G384" s="101"/>
      <c r="H384" s="102"/>
      <c r="I384" s="102"/>
      <c r="J384" s="102"/>
      <c r="K384" s="102"/>
      <c r="L384" s="102"/>
      <c r="M384" s="102"/>
      <c r="N384" s="102"/>
    </row>
    <row r="385" spans="2:14">
      <c r="B385" s="101"/>
      <c r="C385" s="101"/>
      <c r="D385" s="101"/>
      <c r="E385" s="101"/>
      <c r="F385" s="101"/>
      <c r="G385" s="101"/>
      <c r="H385" s="102"/>
      <c r="I385" s="102"/>
      <c r="J385" s="102"/>
      <c r="K385" s="102"/>
      <c r="L385" s="102"/>
      <c r="M385" s="102"/>
      <c r="N385" s="102"/>
    </row>
    <row r="386" spans="2:14">
      <c r="B386" s="101"/>
      <c r="C386" s="101"/>
      <c r="D386" s="101"/>
      <c r="E386" s="101"/>
      <c r="F386" s="101"/>
      <c r="G386" s="101"/>
      <c r="H386" s="102"/>
      <c r="I386" s="102"/>
      <c r="J386" s="102"/>
      <c r="K386" s="102"/>
      <c r="L386" s="102"/>
      <c r="M386" s="102"/>
      <c r="N386" s="102"/>
    </row>
    <row r="387" spans="2:14">
      <c r="B387" s="101"/>
      <c r="C387" s="101"/>
      <c r="D387" s="101"/>
      <c r="E387" s="101"/>
      <c r="F387" s="101"/>
      <c r="G387" s="101"/>
      <c r="H387" s="102"/>
      <c r="I387" s="102"/>
      <c r="J387" s="102"/>
      <c r="K387" s="102"/>
      <c r="L387" s="102"/>
      <c r="M387" s="102"/>
      <c r="N387" s="102"/>
    </row>
    <row r="388" spans="2:14">
      <c r="B388" s="101"/>
      <c r="C388" s="101"/>
      <c r="D388" s="101"/>
      <c r="E388" s="101"/>
      <c r="F388" s="101"/>
      <c r="G388" s="101"/>
      <c r="H388" s="102"/>
      <c r="I388" s="102"/>
      <c r="J388" s="102"/>
      <c r="K388" s="102"/>
      <c r="L388" s="102"/>
      <c r="M388" s="102"/>
      <c r="N388" s="102"/>
    </row>
    <row r="389" spans="2:14">
      <c r="B389" s="101"/>
      <c r="C389" s="101"/>
      <c r="D389" s="101"/>
      <c r="E389" s="101"/>
      <c r="F389" s="101"/>
      <c r="G389" s="101"/>
      <c r="H389" s="102"/>
      <c r="I389" s="102"/>
      <c r="J389" s="102"/>
      <c r="K389" s="102"/>
      <c r="L389" s="102"/>
      <c r="M389" s="102"/>
      <c r="N389" s="102"/>
    </row>
    <row r="390" spans="2:14">
      <c r="B390" s="101"/>
      <c r="C390" s="101"/>
      <c r="D390" s="101"/>
      <c r="E390" s="101"/>
      <c r="F390" s="101"/>
      <c r="G390" s="101"/>
      <c r="H390" s="102"/>
      <c r="I390" s="102"/>
      <c r="J390" s="102"/>
      <c r="K390" s="102"/>
      <c r="L390" s="102"/>
      <c r="M390" s="102"/>
      <c r="N390" s="102"/>
    </row>
    <row r="391" spans="2:14">
      <c r="B391" s="101"/>
      <c r="C391" s="101"/>
      <c r="D391" s="101"/>
      <c r="E391" s="101"/>
      <c r="F391" s="101"/>
      <c r="G391" s="101"/>
      <c r="H391" s="102"/>
      <c r="I391" s="102"/>
      <c r="J391" s="102"/>
      <c r="K391" s="102"/>
      <c r="L391" s="102"/>
      <c r="M391" s="102"/>
      <c r="N391" s="102"/>
    </row>
    <row r="392" spans="2:14">
      <c r="B392" s="101"/>
      <c r="C392" s="101"/>
      <c r="D392" s="101"/>
      <c r="E392" s="101"/>
      <c r="F392" s="101"/>
      <c r="G392" s="101"/>
      <c r="H392" s="102"/>
      <c r="I392" s="102"/>
      <c r="J392" s="102"/>
      <c r="K392" s="102"/>
      <c r="L392" s="102"/>
      <c r="M392" s="102"/>
      <c r="N392" s="102"/>
    </row>
    <row r="393" spans="2:14">
      <c r="B393" s="101"/>
      <c r="C393" s="101"/>
      <c r="D393" s="101"/>
      <c r="E393" s="101"/>
      <c r="F393" s="101"/>
      <c r="G393" s="101"/>
      <c r="H393" s="102"/>
      <c r="I393" s="102"/>
      <c r="J393" s="102"/>
      <c r="K393" s="102"/>
      <c r="L393" s="102"/>
      <c r="M393" s="102"/>
      <c r="N393" s="102"/>
    </row>
    <row r="394" spans="2:14">
      <c r="B394" s="101"/>
      <c r="C394" s="101"/>
      <c r="D394" s="101"/>
      <c r="E394" s="101"/>
      <c r="F394" s="101"/>
      <c r="G394" s="101"/>
      <c r="H394" s="102"/>
      <c r="I394" s="102"/>
      <c r="J394" s="102"/>
      <c r="K394" s="102"/>
      <c r="L394" s="102"/>
      <c r="M394" s="102"/>
      <c r="N394" s="102"/>
    </row>
    <row r="395" spans="2:14">
      <c r="B395" s="101"/>
      <c r="C395" s="101"/>
      <c r="D395" s="101"/>
      <c r="E395" s="101"/>
      <c r="F395" s="101"/>
      <c r="G395" s="101"/>
      <c r="H395" s="102"/>
      <c r="I395" s="102"/>
      <c r="J395" s="102"/>
      <c r="K395" s="102"/>
      <c r="L395" s="102"/>
      <c r="M395" s="102"/>
      <c r="N395" s="102"/>
    </row>
    <row r="396" spans="2:14">
      <c r="B396" s="101"/>
      <c r="C396" s="101"/>
      <c r="D396" s="101"/>
      <c r="E396" s="101"/>
      <c r="F396" s="101"/>
      <c r="G396" s="101"/>
      <c r="H396" s="102"/>
      <c r="I396" s="102"/>
      <c r="J396" s="102"/>
      <c r="K396" s="102"/>
      <c r="L396" s="102"/>
      <c r="M396" s="102"/>
      <c r="N396" s="102"/>
    </row>
    <row r="397" spans="2:14">
      <c r="B397" s="101"/>
      <c r="C397" s="101"/>
      <c r="D397" s="101"/>
      <c r="E397" s="101"/>
      <c r="F397" s="101"/>
      <c r="G397" s="101"/>
      <c r="H397" s="102"/>
      <c r="I397" s="102"/>
      <c r="J397" s="102"/>
      <c r="K397" s="102"/>
      <c r="L397" s="102"/>
      <c r="M397" s="102"/>
      <c r="N397" s="102"/>
    </row>
    <row r="398" spans="2:14">
      <c r="B398" s="101"/>
      <c r="C398" s="101"/>
      <c r="D398" s="101"/>
      <c r="E398" s="101"/>
      <c r="F398" s="101"/>
      <c r="G398" s="101"/>
      <c r="H398" s="102"/>
      <c r="I398" s="102"/>
      <c r="J398" s="102"/>
      <c r="K398" s="102"/>
      <c r="L398" s="102"/>
      <c r="M398" s="102"/>
      <c r="N398" s="102"/>
    </row>
    <row r="399" spans="2:14">
      <c r="B399" s="101"/>
      <c r="C399" s="101"/>
      <c r="D399" s="101"/>
      <c r="E399" s="101"/>
      <c r="F399" s="101"/>
      <c r="G399" s="101"/>
      <c r="H399" s="102"/>
      <c r="I399" s="102"/>
      <c r="J399" s="102"/>
      <c r="K399" s="102"/>
      <c r="L399" s="102"/>
      <c r="M399" s="102"/>
      <c r="N399" s="102"/>
    </row>
    <row r="400" spans="2:14">
      <c r="B400" s="101"/>
      <c r="C400" s="101"/>
      <c r="D400" s="101"/>
      <c r="E400" s="101"/>
      <c r="F400" s="101"/>
      <c r="G400" s="101"/>
      <c r="H400" s="102"/>
      <c r="I400" s="102"/>
      <c r="J400" s="102"/>
      <c r="K400" s="102"/>
      <c r="L400" s="102"/>
      <c r="M400" s="102"/>
      <c r="N400" s="102"/>
    </row>
    <row r="401" spans="2:14">
      <c r="B401" s="101"/>
      <c r="C401" s="101"/>
      <c r="D401" s="101"/>
      <c r="E401" s="101"/>
      <c r="F401" s="101"/>
      <c r="G401" s="101"/>
      <c r="H401" s="102"/>
      <c r="I401" s="102"/>
      <c r="J401" s="102"/>
      <c r="K401" s="102"/>
      <c r="L401" s="102"/>
      <c r="M401" s="102"/>
      <c r="N401" s="102"/>
    </row>
    <row r="402" spans="2:14">
      <c r="B402" s="101"/>
      <c r="C402" s="101"/>
      <c r="D402" s="101"/>
      <c r="E402" s="101"/>
      <c r="F402" s="101"/>
      <c r="G402" s="101"/>
      <c r="H402" s="102"/>
      <c r="I402" s="102"/>
      <c r="J402" s="102"/>
      <c r="K402" s="102"/>
      <c r="L402" s="102"/>
      <c r="M402" s="102"/>
      <c r="N402" s="102"/>
    </row>
    <row r="403" spans="2:14">
      <c r="B403" s="101"/>
      <c r="C403" s="101"/>
      <c r="D403" s="101"/>
      <c r="E403" s="101"/>
      <c r="F403" s="101"/>
      <c r="G403" s="101"/>
      <c r="H403" s="102"/>
      <c r="I403" s="102"/>
      <c r="J403" s="102"/>
      <c r="K403" s="102"/>
      <c r="L403" s="102"/>
      <c r="M403" s="102"/>
      <c r="N403" s="102"/>
    </row>
    <row r="404" spans="2:14">
      <c r="B404" s="101"/>
      <c r="C404" s="101"/>
      <c r="D404" s="101"/>
      <c r="E404" s="101"/>
      <c r="F404" s="101"/>
      <c r="G404" s="101"/>
      <c r="H404" s="102"/>
      <c r="I404" s="102"/>
      <c r="J404" s="102"/>
      <c r="K404" s="102"/>
      <c r="L404" s="102"/>
      <c r="M404" s="102"/>
      <c r="N404" s="102"/>
    </row>
    <row r="405" spans="2:14">
      <c r="B405" s="101"/>
      <c r="C405" s="101"/>
      <c r="D405" s="101"/>
      <c r="E405" s="101"/>
      <c r="F405" s="101"/>
      <c r="G405" s="101"/>
      <c r="H405" s="102"/>
      <c r="I405" s="102"/>
      <c r="J405" s="102"/>
      <c r="K405" s="102"/>
      <c r="L405" s="102"/>
      <c r="M405" s="102"/>
      <c r="N405" s="102"/>
    </row>
    <row r="406" spans="2:14">
      <c r="B406" s="101"/>
      <c r="C406" s="101"/>
      <c r="D406" s="101"/>
      <c r="E406" s="101"/>
      <c r="F406" s="101"/>
      <c r="G406" s="101"/>
      <c r="H406" s="102"/>
      <c r="I406" s="102"/>
      <c r="J406" s="102"/>
      <c r="K406" s="102"/>
      <c r="L406" s="102"/>
      <c r="M406" s="102"/>
      <c r="N406" s="102"/>
    </row>
    <row r="407" spans="2:14">
      <c r="B407" s="101"/>
      <c r="C407" s="101"/>
      <c r="D407" s="101"/>
      <c r="E407" s="101"/>
      <c r="F407" s="101"/>
      <c r="G407" s="101"/>
      <c r="H407" s="102"/>
      <c r="I407" s="102"/>
      <c r="J407" s="102"/>
      <c r="K407" s="102"/>
      <c r="L407" s="102"/>
      <c r="M407" s="102"/>
      <c r="N407" s="102"/>
    </row>
    <row r="408" spans="2:14">
      <c r="B408" s="101"/>
      <c r="C408" s="101"/>
      <c r="D408" s="101"/>
      <c r="E408" s="101"/>
      <c r="F408" s="101"/>
      <c r="G408" s="101"/>
      <c r="H408" s="102"/>
      <c r="I408" s="102"/>
      <c r="J408" s="102"/>
      <c r="K408" s="102"/>
      <c r="L408" s="102"/>
      <c r="M408" s="102"/>
      <c r="N408" s="102"/>
    </row>
    <row r="409" spans="2:14">
      <c r="B409" s="101"/>
      <c r="C409" s="101"/>
      <c r="D409" s="101"/>
      <c r="E409" s="101"/>
      <c r="F409" s="101"/>
      <c r="G409" s="101"/>
      <c r="H409" s="102"/>
      <c r="I409" s="102"/>
      <c r="J409" s="102"/>
      <c r="K409" s="102"/>
      <c r="L409" s="102"/>
      <c r="M409" s="102"/>
      <c r="N409" s="102"/>
    </row>
    <row r="410" spans="2:14">
      <c r="B410" s="101"/>
      <c r="C410" s="101"/>
      <c r="D410" s="101"/>
      <c r="E410" s="101"/>
      <c r="F410" s="101"/>
      <c r="G410" s="101"/>
      <c r="H410" s="102"/>
      <c r="I410" s="102"/>
      <c r="J410" s="102"/>
      <c r="K410" s="102"/>
      <c r="L410" s="102"/>
      <c r="M410" s="102"/>
      <c r="N410" s="102"/>
    </row>
    <row r="411" spans="2:14">
      <c r="B411" s="101"/>
      <c r="C411" s="101"/>
      <c r="D411" s="101"/>
      <c r="E411" s="101"/>
      <c r="F411" s="101"/>
      <c r="G411" s="101"/>
      <c r="H411" s="102"/>
      <c r="I411" s="102"/>
      <c r="J411" s="102"/>
      <c r="K411" s="102"/>
      <c r="L411" s="102"/>
      <c r="M411" s="102"/>
      <c r="N411" s="102"/>
    </row>
    <row r="412" spans="2:14">
      <c r="B412" s="101"/>
      <c r="C412" s="101"/>
      <c r="D412" s="101"/>
      <c r="E412" s="101"/>
      <c r="F412" s="101"/>
      <c r="G412" s="101"/>
      <c r="H412" s="102"/>
      <c r="I412" s="102"/>
      <c r="J412" s="102"/>
      <c r="K412" s="102"/>
      <c r="L412" s="102"/>
      <c r="M412" s="102"/>
      <c r="N412" s="102"/>
    </row>
    <row r="413" spans="2:14">
      <c r="B413" s="101"/>
      <c r="C413" s="101"/>
      <c r="D413" s="101"/>
      <c r="E413" s="101"/>
      <c r="F413" s="101"/>
      <c r="G413" s="101"/>
      <c r="H413" s="102"/>
      <c r="I413" s="102"/>
      <c r="J413" s="102"/>
      <c r="K413" s="102"/>
      <c r="L413" s="102"/>
      <c r="M413" s="102"/>
      <c r="N413" s="102"/>
    </row>
    <row r="414" spans="2:14">
      <c r="B414" s="101"/>
      <c r="C414" s="101"/>
      <c r="D414" s="101"/>
      <c r="E414" s="101"/>
      <c r="F414" s="101"/>
      <c r="G414" s="101"/>
      <c r="H414" s="102"/>
      <c r="I414" s="102"/>
      <c r="J414" s="102"/>
      <c r="K414" s="102"/>
      <c r="L414" s="102"/>
      <c r="M414" s="102"/>
      <c r="N414" s="102"/>
    </row>
    <row r="415" spans="2:14">
      <c r="B415" s="101"/>
      <c r="C415" s="101"/>
      <c r="D415" s="101"/>
      <c r="E415" s="101"/>
      <c r="F415" s="101"/>
      <c r="G415" s="101"/>
      <c r="H415" s="102"/>
      <c r="I415" s="102"/>
      <c r="J415" s="102"/>
      <c r="K415" s="102"/>
      <c r="L415" s="102"/>
      <c r="M415" s="102"/>
      <c r="N415" s="102"/>
    </row>
    <row r="416" spans="2:14">
      <c r="B416" s="101"/>
      <c r="C416" s="101"/>
      <c r="D416" s="101"/>
      <c r="E416" s="101"/>
      <c r="F416" s="101"/>
      <c r="G416" s="101"/>
      <c r="H416" s="102"/>
      <c r="I416" s="102"/>
      <c r="J416" s="102"/>
      <c r="K416" s="102"/>
      <c r="L416" s="102"/>
      <c r="M416" s="102"/>
      <c r="N416" s="102"/>
    </row>
    <row r="417" spans="2:14">
      <c r="B417" s="101"/>
      <c r="C417" s="101"/>
      <c r="D417" s="101"/>
      <c r="E417" s="101"/>
      <c r="F417" s="101"/>
      <c r="G417" s="101"/>
      <c r="H417" s="102"/>
      <c r="I417" s="102"/>
      <c r="J417" s="102"/>
      <c r="K417" s="102"/>
      <c r="L417" s="102"/>
      <c r="M417" s="102"/>
      <c r="N417" s="102"/>
    </row>
    <row r="418" spans="2:14">
      <c r="B418" s="101"/>
      <c r="C418" s="101"/>
      <c r="D418" s="101"/>
      <c r="E418" s="101"/>
      <c r="F418" s="101"/>
      <c r="G418" s="101"/>
      <c r="H418" s="102"/>
      <c r="I418" s="102"/>
      <c r="J418" s="102"/>
      <c r="K418" s="102"/>
      <c r="L418" s="102"/>
      <c r="M418" s="102"/>
      <c r="N418" s="102"/>
    </row>
    <row r="419" spans="2:14">
      <c r="B419" s="101"/>
      <c r="C419" s="101"/>
      <c r="D419" s="101"/>
      <c r="E419" s="101"/>
      <c r="F419" s="101"/>
      <c r="G419" s="101"/>
      <c r="H419" s="102"/>
      <c r="I419" s="102"/>
      <c r="J419" s="102"/>
      <c r="K419" s="102"/>
      <c r="L419" s="102"/>
      <c r="M419" s="102"/>
      <c r="N419" s="102"/>
    </row>
    <row r="420" spans="2:14">
      <c r="B420" s="101"/>
      <c r="C420" s="101"/>
      <c r="D420" s="101"/>
      <c r="E420" s="101"/>
      <c r="F420" s="101"/>
      <c r="G420" s="101"/>
      <c r="H420" s="102"/>
      <c r="I420" s="102"/>
      <c r="J420" s="102"/>
      <c r="K420" s="102"/>
      <c r="L420" s="102"/>
      <c r="M420" s="102"/>
      <c r="N420" s="102"/>
    </row>
    <row r="421" spans="2:14">
      <c r="B421" s="101"/>
      <c r="C421" s="101"/>
      <c r="D421" s="101"/>
      <c r="E421" s="101"/>
      <c r="F421" s="101"/>
      <c r="G421" s="101"/>
      <c r="H421" s="102"/>
      <c r="I421" s="102"/>
      <c r="J421" s="102"/>
      <c r="K421" s="102"/>
      <c r="L421" s="102"/>
      <c r="M421" s="102"/>
      <c r="N421" s="102"/>
    </row>
    <row r="422" spans="2:14">
      <c r="B422" s="101"/>
      <c r="C422" s="101"/>
      <c r="D422" s="101"/>
      <c r="E422" s="101"/>
      <c r="F422" s="101"/>
      <c r="G422" s="101"/>
      <c r="H422" s="102"/>
      <c r="I422" s="102"/>
      <c r="J422" s="102"/>
      <c r="K422" s="102"/>
      <c r="L422" s="102"/>
      <c r="M422" s="102"/>
      <c r="N422" s="102"/>
    </row>
    <row r="423" spans="2:14">
      <c r="B423" s="101"/>
      <c r="C423" s="101"/>
      <c r="D423" s="101"/>
      <c r="E423" s="101"/>
      <c r="F423" s="101"/>
      <c r="G423" s="101"/>
      <c r="H423" s="102"/>
      <c r="I423" s="102"/>
      <c r="J423" s="102"/>
      <c r="K423" s="102"/>
      <c r="L423" s="102"/>
      <c r="M423" s="102"/>
      <c r="N423" s="102"/>
    </row>
    <row r="424" spans="2:14">
      <c r="B424" s="101"/>
      <c r="C424" s="101"/>
      <c r="D424" s="101"/>
      <c r="E424" s="101"/>
      <c r="F424" s="101"/>
      <c r="G424" s="101"/>
      <c r="H424" s="102"/>
      <c r="I424" s="102"/>
      <c r="J424" s="102"/>
      <c r="K424" s="102"/>
      <c r="L424" s="102"/>
      <c r="M424" s="102"/>
      <c r="N424" s="102"/>
    </row>
    <row r="425" spans="2:14">
      <c r="B425" s="101"/>
      <c r="C425" s="101"/>
      <c r="D425" s="101"/>
      <c r="E425" s="101"/>
      <c r="F425" s="101"/>
      <c r="G425" s="101"/>
      <c r="H425" s="102"/>
      <c r="I425" s="102"/>
      <c r="J425" s="102"/>
      <c r="K425" s="102"/>
      <c r="L425" s="102"/>
      <c r="M425" s="102"/>
      <c r="N425" s="102"/>
    </row>
    <row r="426" spans="2:14">
      <c r="B426" s="101"/>
      <c r="C426" s="101"/>
      <c r="D426" s="101"/>
      <c r="E426" s="101"/>
      <c r="F426" s="101"/>
      <c r="G426" s="101"/>
      <c r="H426" s="102"/>
      <c r="I426" s="102"/>
      <c r="J426" s="102"/>
      <c r="K426" s="102"/>
      <c r="L426" s="102"/>
      <c r="M426" s="102"/>
      <c r="N426" s="102"/>
    </row>
    <row r="427" spans="2:14">
      <c r="B427" s="101"/>
      <c r="C427" s="101"/>
      <c r="D427" s="101"/>
      <c r="E427" s="101"/>
      <c r="F427" s="101"/>
      <c r="G427" s="101"/>
      <c r="H427" s="102"/>
      <c r="I427" s="102"/>
      <c r="J427" s="102"/>
      <c r="K427" s="102"/>
      <c r="L427" s="102"/>
      <c r="M427" s="102"/>
      <c r="N427" s="102"/>
    </row>
    <row r="428" spans="2:14">
      <c r="B428" s="101"/>
      <c r="C428" s="101"/>
      <c r="D428" s="101"/>
      <c r="E428" s="101"/>
      <c r="F428" s="101"/>
      <c r="G428" s="101"/>
      <c r="H428" s="102"/>
      <c r="I428" s="102"/>
      <c r="J428" s="102"/>
      <c r="K428" s="102"/>
      <c r="L428" s="102"/>
      <c r="M428" s="102"/>
      <c r="N428" s="102"/>
    </row>
    <row r="429" spans="2:14">
      <c r="B429" s="101"/>
      <c r="C429" s="101"/>
      <c r="D429" s="101"/>
      <c r="E429" s="101"/>
      <c r="F429" s="101"/>
      <c r="G429" s="101"/>
      <c r="H429" s="102"/>
      <c r="I429" s="102"/>
      <c r="J429" s="102"/>
      <c r="K429" s="102"/>
      <c r="L429" s="102"/>
      <c r="M429" s="102"/>
      <c r="N429" s="102"/>
    </row>
    <row r="430" spans="2:14">
      <c r="B430" s="101"/>
      <c r="C430" s="101"/>
      <c r="D430" s="101"/>
      <c r="E430" s="101"/>
      <c r="F430" s="101"/>
      <c r="G430" s="101"/>
      <c r="H430" s="102"/>
      <c r="I430" s="102"/>
      <c r="J430" s="102"/>
      <c r="K430" s="102"/>
      <c r="L430" s="102"/>
      <c r="M430" s="102"/>
      <c r="N430" s="102"/>
    </row>
    <row r="431" spans="2:14">
      <c r="B431" s="101"/>
      <c r="C431" s="101"/>
      <c r="D431" s="101"/>
      <c r="E431" s="101"/>
      <c r="F431" s="101"/>
      <c r="G431" s="101"/>
      <c r="H431" s="102"/>
      <c r="I431" s="102"/>
      <c r="J431" s="102"/>
      <c r="K431" s="102"/>
      <c r="L431" s="102"/>
      <c r="M431" s="102"/>
      <c r="N431" s="102"/>
    </row>
    <row r="432" spans="2:14">
      <c r="B432" s="101"/>
      <c r="C432" s="101"/>
      <c r="D432" s="101"/>
      <c r="E432" s="101"/>
      <c r="F432" s="101"/>
      <c r="G432" s="101"/>
      <c r="H432" s="102"/>
      <c r="I432" s="102"/>
      <c r="J432" s="102"/>
      <c r="K432" s="102"/>
      <c r="L432" s="102"/>
      <c r="M432" s="102"/>
      <c r="N432" s="102"/>
    </row>
    <row r="433" spans="2:14">
      <c r="B433" s="101"/>
      <c r="C433" s="101"/>
      <c r="D433" s="101"/>
      <c r="E433" s="101"/>
      <c r="F433" s="101"/>
      <c r="G433" s="101"/>
      <c r="H433" s="102"/>
      <c r="I433" s="102"/>
      <c r="J433" s="102"/>
      <c r="K433" s="102"/>
      <c r="L433" s="102"/>
      <c r="M433" s="102"/>
      <c r="N433" s="102"/>
    </row>
    <row r="434" spans="2:14">
      <c r="B434" s="101"/>
      <c r="C434" s="101"/>
      <c r="D434" s="101"/>
      <c r="E434" s="101"/>
      <c r="F434" s="101"/>
      <c r="G434" s="101"/>
      <c r="H434" s="102"/>
      <c r="I434" s="102"/>
      <c r="J434" s="102"/>
      <c r="K434" s="102"/>
      <c r="L434" s="102"/>
      <c r="M434" s="102"/>
      <c r="N434" s="102"/>
    </row>
    <row r="435" spans="2:14">
      <c r="B435" s="101"/>
      <c r="C435" s="101"/>
      <c r="D435" s="101"/>
      <c r="E435" s="101"/>
      <c r="F435" s="101"/>
      <c r="G435" s="101"/>
      <c r="H435" s="102"/>
      <c r="I435" s="102"/>
      <c r="J435" s="102"/>
      <c r="K435" s="102"/>
      <c r="L435" s="102"/>
      <c r="M435" s="102"/>
      <c r="N435" s="102"/>
    </row>
    <row r="436" spans="2:14">
      <c r="B436" s="101"/>
      <c r="C436" s="101"/>
      <c r="D436" s="101"/>
      <c r="E436" s="101"/>
      <c r="F436" s="101"/>
      <c r="G436" s="101"/>
      <c r="H436" s="102"/>
      <c r="I436" s="102"/>
      <c r="J436" s="102"/>
      <c r="K436" s="102"/>
      <c r="L436" s="102"/>
      <c r="M436" s="102"/>
      <c r="N436" s="102"/>
    </row>
    <row r="437" spans="2:14">
      <c r="B437" s="101"/>
      <c r="C437" s="101"/>
      <c r="D437" s="101"/>
      <c r="E437" s="101"/>
      <c r="F437" s="101"/>
      <c r="G437" s="101"/>
      <c r="H437" s="102"/>
      <c r="I437" s="102"/>
      <c r="J437" s="102"/>
      <c r="K437" s="102"/>
      <c r="L437" s="102"/>
      <c r="M437" s="102"/>
      <c r="N437" s="102"/>
    </row>
    <row r="438" spans="2:14">
      <c r="B438" s="101"/>
      <c r="C438" s="101"/>
      <c r="D438" s="101"/>
      <c r="E438" s="101"/>
      <c r="F438" s="101"/>
      <c r="G438" s="101"/>
      <c r="H438" s="102"/>
      <c r="I438" s="102"/>
      <c r="J438" s="102"/>
      <c r="K438" s="102"/>
      <c r="L438" s="102"/>
      <c r="M438" s="102"/>
      <c r="N438" s="102"/>
    </row>
    <row r="439" spans="2:14">
      <c r="B439" s="101"/>
      <c r="C439" s="101"/>
      <c r="D439" s="101"/>
      <c r="E439" s="101"/>
      <c r="F439" s="101"/>
      <c r="G439" s="101"/>
      <c r="H439" s="102"/>
      <c r="I439" s="102"/>
      <c r="J439" s="102"/>
      <c r="K439" s="102"/>
      <c r="L439" s="102"/>
      <c r="M439" s="102"/>
      <c r="N439" s="102"/>
    </row>
    <row r="440" spans="2:14">
      <c r="B440" s="101"/>
      <c r="C440" s="101"/>
      <c r="D440" s="101"/>
      <c r="E440" s="101"/>
      <c r="F440" s="101"/>
      <c r="G440" s="101"/>
      <c r="H440" s="102"/>
      <c r="I440" s="102"/>
      <c r="J440" s="102"/>
      <c r="K440" s="102"/>
      <c r="L440" s="102"/>
      <c r="M440" s="102"/>
      <c r="N440" s="102"/>
    </row>
    <row r="441" spans="2:14">
      <c r="B441" s="101"/>
      <c r="C441" s="101"/>
      <c r="D441" s="101"/>
      <c r="E441" s="101"/>
      <c r="F441" s="101"/>
      <c r="G441" s="101"/>
      <c r="H441" s="102"/>
      <c r="I441" s="102"/>
      <c r="J441" s="102"/>
      <c r="K441" s="102"/>
      <c r="L441" s="102"/>
      <c r="M441" s="102"/>
      <c r="N441" s="102"/>
    </row>
    <row r="442" spans="2:14">
      <c r="B442" s="101"/>
      <c r="C442" s="101"/>
      <c r="D442" s="101"/>
      <c r="E442" s="101"/>
      <c r="F442" s="101"/>
      <c r="G442" s="101"/>
      <c r="H442" s="102"/>
      <c r="I442" s="102"/>
      <c r="J442" s="102"/>
      <c r="K442" s="102"/>
      <c r="L442" s="102"/>
      <c r="M442" s="102"/>
      <c r="N442" s="102"/>
    </row>
    <row r="443" spans="2:14">
      <c r="B443" s="101"/>
      <c r="C443" s="101"/>
      <c r="D443" s="101"/>
      <c r="E443" s="101"/>
      <c r="F443" s="101"/>
      <c r="G443" s="101"/>
      <c r="H443" s="102"/>
      <c r="I443" s="102"/>
      <c r="J443" s="102"/>
      <c r="K443" s="102"/>
      <c r="L443" s="102"/>
      <c r="M443" s="102"/>
      <c r="N443" s="102"/>
    </row>
    <row r="444" spans="2:14">
      <c r="B444" s="101"/>
      <c r="C444" s="101"/>
      <c r="D444" s="101"/>
      <c r="E444" s="101"/>
      <c r="F444" s="101"/>
      <c r="G444" s="101"/>
      <c r="H444" s="102"/>
      <c r="I444" s="102"/>
      <c r="J444" s="102"/>
      <c r="K444" s="102"/>
      <c r="L444" s="102"/>
      <c r="M444" s="102"/>
      <c r="N444" s="102"/>
    </row>
    <row r="445" spans="2:14">
      <c r="B445" s="101"/>
      <c r="C445" s="101"/>
      <c r="D445" s="101"/>
      <c r="E445" s="101"/>
      <c r="F445" s="101"/>
      <c r="G445" s="101"/>
      <c r="H445" s="102"/>
      <c r="I445" s="102"/>
      <c r="J445" s="102"/>
      <c r="K445" s="102"/>
      <c r="L445" s="102"/>
      <c r="M445" s="102"/>
      <c r="N445" s="102"/>
    </row>
    <row r="446" spans="2:14">
      <c r="B446" s="101"/>
      <c r="C446" s="101"/>
      <c r="D446" s="101"/>
      <c r="E446" s="101"/>
      <c r="F446" s="101"/>
      <c r="G446" s="101"/>
      <c r="H446" s="102"/>
      <c r="I446" s="102"/>
      <c r="J446" s="102"/>
      <c r="K446" s="102"/>
      <c r="L446" s="102"/>
      <c r="M446" s="102"/>
      <c r="N446" s="102"/>
    </row>
    <row r="447" spans="2:14">
      <c r="B447" s="101"/>
      <c r="C447" s="101"/>
      <c r="D447" s="101"/>
      <c r="E447" s="101"/>
      <c r="F447" s="101"/>
      <c r="G447" s="101"/>
      <c r="H447" s="102"/>
      <c r="I447" s="102"/>
      <c r="J447" s="102"/>
      <c r="K447" s="102"/>
      <c r="L447" s="102"/>
      <c r="M447" s="102"/>
      <c r="N447" s="102"/>
    </row>
    <row r="448" spans="2:14">
      <c r="B448" s="101"/>
      <c r="C448" s="101"/>
      <c r="D448" s="101"/>
      <c r="E448" s="101"/>
      <c r="F448" s="101"/>
      <c r="G448" s="101"/>
      <c r="H448" s="102"/>
      <c r="I448" s="102"/>
      <c r="J448" s="102"/>
      <c r="K448" s="102"/>
      <c r="L448" s="102"/>
      <c r="M448" s="102"/>
      <c r="N448" s="102"/>
    </row>
    <row r="449" spans="2:14">
      <c r="B449" s="101"/>
      <c r="C449" s="101"/>
      <c r="D449" s="101"/>
      <c r="E449" s="101"/>
      <c r="F449" s="101"/>
      <c r="G449" s="101"/>
      <c r="H449" s="102"/>
      <c r="I449" s="102"/>
      <c r="J449" s="102"/>
      <c r="K449" s="102"/>
      <c r="L449" s="102"/>
      <c r="M449" s="102"/>
      <c r="N449" s="102"/>
    </row>
    <row r="450" spans="2:14">
      <c r="B450" s="101"/>
      <c r="C450" s="101"/>
      <c r="D450" s="101"/>
      <c r="E450" s="101"/>
      <c r="F450" s="101"/>
      <c r="G450" s="101"/>
      <c r="H450" s="102"/>
      <c r="I450" s="102"/>
      <c r="J450" s="102"/>
      <c r="K450" s="102"/>
      <c r="L450" s="102"/>
      <c r="M450" s="102"/>
      <c r="N450" s="102"/>
    </row>
    <row r="451" spans="2:14">
      <c r="B451" s="101"/>
      <c r="C451" s="101"/>
      <c r="D451" s="101"/>
      <c r="E451" s="101"/>
      <c r="F451" s="101"/>
      <c r="G451" s="101"/>
      <c r="H451" s="102"/>
      <c r="I451" s="102"/>
      <c r="J451" s="102"/>
      <c r="K451" s="102"/>
      <c r="L451" s="102"/>
      <c r="M451" s="102"/>
      <c r="N451" s="102"/>
    </row>
    <row r="452" spans="2:14">
      <c r="B452" s="101"/>
      <c r="C452" s="101"/>
      <c r="D452" s="101"/>
      <c r="E452" s="101"/>
      <c r="F452" s="101"/>
      <c r="G452" s="101"/>
      <c r="H452" s="102"/>
      <c r="I452" s="102"/>
      <c r="J452" s="102"/>
      <c r="K452" s="102"/>
      <c r="L452" s="102"/>
      <c r="M452" s="102"/>
      <c r="N452" s="102"/>
    </row>
    <row r="453" spans="2:14">
      <c r="B453" s="101"/>
      <c r="C453" s="101"/>
      <c r="D453" s="101"/>
      <c r="E453" s="101"/>
      <c r="F453" s="101"/>
      <c r="G453" s="101"/>
      <c r="H453" s="102"/>
      <c r="I453" s="102"/>
      <c r="J453" s="102"/>
      <c r="K453" s="102"/>
      <c r="L453" s="102"/>
      <c r="M453" s="102"/>
      <c r="N453" s="102"/>
    </row>
    <row r="454" spans="2:14">
      <c r="B454" s="101"/>
      <c r="C454" s="101"/>
      <c r="D454" s="101"/>
      <c r="E454" s="101"/>
      <c r="F454" s="101"/>
      <c r="G454" s="101"/>
      <c r="H454" s="102"/>
      <c r="I454" s="102"/>
      <c r="J454" s="102"/>
      <c r="K454" s="102"/>
      <c r="L454" s="102"/>
      <c r="M454" s="102"/>
      <c r="N454" s="102"/>
    </row>
    <row r="455" spans="2:14">
      <c r="B455" s="101"/>
      <c r="C455" s="101"/>
      <c r="D455" s="101"/>
      <c r="E455" s="101"/>
      <c r="F455" s="101"/>
      <c r="G455" s="101"/>
      <c r="H455" s="102"/>
      <c r="I455" s="102"/>
      <c r="J455" s="102"/>
      <c r="K455" s="102"/>
      <c r="L455" s="102"/>
      <c r="M455" s="102"/>
      <c r="N455" s="102"/>
    </row>
    <row r="456" spans="2:14">
      <c r="B456" s="101"/>
      <c r="C456" s="101"/>
      <c r="D456" s="101"/>
      <c r="E456" s="101"/>
      <c r="F456" s="101"/>
      <c r="G456" s="101"/>
      <c r="H456" s="102"/>
      <c r="I456" s="102"/>
      <c r="J456" s="102"/>
      <c r="K456" s="102"/>
      <c r="L456" s="102"/>
      <c r="M456" s="102"/>
      <c r="N456" s="102"/>
    </row>
    <row r="457" spans="2:14">
      <c r="B457" s="101"/>
      <c r="C457" s="101"/>
      <c r="D457" s="101"/>
      <c r="E457" s="101"/>
      <c r="F457" s="101"/>
      <c r="G457" s="101"/>
      <c r="H457" s="102"/>
      <c r="I457" s="102"/>
      <c r="J457" s="102"/>
      <c r="K457" s="102"/>
      <c r="L457" s="102"/>
      <c r="M457" s="102"/>
      <c r="N457" s="102"/>
    </row>
    <row r="458" spans="2:14">
      <c r="B458" s="101"/>
      <c r="C458" s="101"/>
      <c r="D458" s="101"/>
      <c r="E458" s="101"/>
      <c r="F458" s="101"/>
      <c r="G458" s="101"/>
      <c r="H458" s="102"/>
      <c r="I458" s="102"/>
      <c r="J458" s="102"/>
      <c r="K458" s="102"/>
      <c r="L458" s="102"/>
      <c r="M458" s="102"/>
      <c r="N458" s="102"/>
    </row>
    <row r="459" spans="2:14">
      <c r="B459" s="101"/>
      <c r="C459" s="101"/>
      <c r="D459" s="101"/>
      <c r="E459" s="101"/>
      <c r="F459" s="101"/>
      <c r="G459" s="101"/>
      <c r="H459" s="102"/>
      <c r="I459" s="102"/>
      <c r="J459" s="102"/>
      <c r="K459" s="102"/>
      <c r="L459" s="102"/>
      <c r="M459" s="102"/>
      <c r="N459" s="102"/>
    </row>
    <row r="460" spans="2:14">
      <c r="B460" s="101"/>
      <c r="C460" s="101"/>
      <c r="D460" s="101"/>
      <c r="E460" s="101"/>
      <c r="F460" s="101"/>
      <c r="G460" s="101"/>
      <c r="H460" s="102"/>
      <c r="I460" s="102"/>
      <c r="J460" s="102"/>
      <c r="K460" s="102"/>
      <c r="L460" s="102"/>
      <c r="M460" s="102"/>
      <c r="N460" s="102"/>
    </row>
    <row r="461" spans="2:14">
      <c r="B461" s="101"/>
      <c r="C461" s="101"/>
      <c r="D461" s="101"/>
      <c r="E461" s="101"/>
      <c r="F461" s="101"/>
      <c r="G461" s="101"/>
      <c r="H461" s="102"/>
      <c r="I461" s="102"/>
      <c r="J461" s="102"/>
      <c r="K461" s="102"/>
      <c r="L461" s="102"/>
      <c r="M461" s="102"/>
      <c r="N461" s="102"/>
    </row>
    <row r="462" spans="2:14">
      <c r="B462" s="101"/>
      <c r="C462" s="101"/>
      <c r="D462" s="101"/>
      <c r="E462" s="101"/>
      <c r="F462" s="101"/>
      <c r="G462" s="101"/>
      <c r="H462" s="102"/>
      <c r="I462" s="102"/>
      <c r="J462" s="102"/>
      <c r="K462" s="102"/>
      <c r="L462" s="102"/>
      <c r="M462" s="102"/>
      <c r="N462" s="102"/>
    </row>
    <row r="463" spans="2:14">
      <c r="B463" s="101"/>
      <c r="C463" s="101"/>
      <c r="D463" s="101"/>
      <c r="E463" s="101"/>
      <c r="F463" s="101"/>
      <c r="G463" s="101"/>
      <c r="H463" s="102"/>
      <c r="I463" s="102"/>
      <c r="J463" s="102"/>
      <c r="K463" s="102"/>
      <c r="L463" s="102"/>
      <c r="M463" s="102"/>
      <c r="N463" s="102"/>
    </row>
    <row r="464" spans="2:14">
      <c r="B464" s="101"/>
      <c r="C464" s="101"/>
      <c r="D464" s="101"/>
      <c r="E464" s="101"/>
      <c r="F464" s="101"/>
      <c r="G464" s="101"/>
      <c r="H464" s="102"/>
      <c r="I464" s="102"/>
      <c r="J464" s="102"/>
      <c r="K464" s="102"/>
      <c r="L464" s="102"/>
      <c r="M464" s="102"/>
      <c r="N464" s="102"/>
    </row>
    <row r="465" spans="2:14">
      <c r="B465" s="101"/>
      <c r="C465" s="101"/>
      <c r="D465" s="101"/>
      <c r="E465" s="101"/>
      <c r="F465" s="101"/>
      <c r="G465" s="101"/>
      <c r="H465" s="102"/>
      <c r="I465" s="102"/>
      <c r="J465" s="102"/>
      <c r="K465" s="102"/>
      <c r="L465" s="102"/>
      <c r="M465" s="102"/>
      <c r="N465" s="102"/>
    </row>
    <row r="466" spans="2:14">
      <c r="B466" s="101"/>
      <c r="C466" s="101"/>
      <c r="D466" s="101"/>
      <c r="E466" s="101"/>
      <c r="F466" s="101"/>
      <c r="G466" s="101"/>
      <c r="H466" s="102"/>
      <c r="I466" s="102"/>
      <c r="J466" s="102"/>
      <c r="K466" s="102"/>
      <c r="L466" s="102"/>
      <c r="M466" s="102"/>
      <c r="N466" s="102"/>
    </row>
    <row r="467" spans="2:14">
      <c r="B467" s="101"/>
      <c r="C467" s="101"/>
      <c r="D467" s="101"/>
      <c r="E467" s="101"/>
      <c r="F467" s="101"/>
      <c r="G467" s="101"/>
      <c r="H467" s="102"/>
      <c r="I467" s="102"/>
      <c r="J467" s="102"/>
      <c r="K467" s="102"/>
      <c r="L467" s="102"/>
      <c r="M467" s="102"/>
      <c r="N467" s="102"/>
    </row>
    <row r="468" spans="2:14">
      <c r="B468" s="101"/>
      <c r="C468" s="101"/>
      <c r="D468" s="101"/>
      <c r="E468" s="101"/>
      <c r="F468" s="101"/>
      <c r="G468" s="101"/>
      <c r="H468" s="102"/>
      <c r="I468" s="102"/>
      <c r="J468" s="102"/>
      <c r="K468" s="102"/>
      <c r="L468" s="102"/>
      <c r="M468" s="102"/>
      <c r="N468" s="102"/>
    </row>
    <row r="469" spans="2:14">
      <c r="B469" s="101"/>
      <c r="C469" s="101"/>
      <c r="D469" s="101"/>
      <c r="E469" s="101"/>
      <c r="F469" s="101"/>
      <c r="G469" s="101"/>
      <c r="H469" s="102"/>
      <c r="I469" s="102"/>
      <c r="J469" s="102"/>
      <c r="K469" s="102"/>
      <c r="L469" s="102"/>
      <c r="M469" s="102"/>
      <c r="N469" s="102"/>
    </row>
    <row r="470" spans="2:14">
      <c r="B470" s="101"/>
      <c r="C470" s="101"/>
      <c r="D470" s="101"/>
      <c r="E470" s="101"/>
      <c r="F470" s="101"/>
      <c r="G470" s="101"/>
      <c r="H470" s="102"/>
      <c r="I470" s="102"/>
      <c r="J470" s="102"/>
      <c r="K470" s="102"/>
      <c r="L470" s="102"/>
      <c r="M470" s="102"/>
      <c r="N470" s="102"/>
    </row>
    <row r="471" spans="2:14">
      <c r="B471" s="101"/>
      <c r="C471" s="101"/>
      <c r="D471" s="101"/>
      <c r="E471" s="101"/>
      <c r="F471" s="101"/>
      <c r="G471" s="101"/>
      <c r="H471" s="102"/>
      <c r="I471" s="102"/>
      <c r="J471" s="102"/>
      <c r="K471" s="102"/>
      <c r="L471" s="102"/>
      <c r="M471" s="102"/>
      <c r="N471" s="102"/>
    </row>
    <row r="472" spans="2:14">
      <c r="B472" s="101"/>
      <c r="C472" s="101"/>
      <c r="D472" s="101"/>
      <c r="E472" s="101"/>
      <c r="F472" s="101"/>
      <c r="G472" s="101"/>
      <c r="H472" s="102"/>
      <c r="I472" s="102"/>
      <c r="J472" s="102"/>
      <c r="K472" s="102"/>
      <c r="L472" s="102"/>
      <c r="M472" s="102"/>
      <c r="N472" s="102"/>
    </row>
    <row r="473" spans="2:14">
      <c r="B473" s="101"/>
      <c r="C473" s="101"/>
      <c r="D473" s="101"/>
      <c r="E473" s="101"/>
      <c r="F473" s="101"/>
      <c r="G473" s="101"/>
      <c r="H473" s="102"/>
      <c r="I473" s="102"/>
      <c r="J473" s="102"/>
      <c r="K473" s="102"/>
      <c r="L473" s="102"/>
      <c r="M473" s="102"/>
      <c r="N473" s="102"/>
    </row>
    <row r="474" spans="2:14">
      <c r="B474" s="101"/>
      <c r="C474" s="101"/>
      <c r="D474" s="101"/>
      <c r="E474" s="101"/>
      <c r="F474" s="101"/>
      <c r="G474" s="101"/>
      <c r="H474" s="102"/>
      <c r="I474" s="102"/>
      <c r="J474" s="102"/>
      <c r="K474" s="102"/>
      <c r="L474" s="102"/>
      <c r="M474" s="102"/>
      <c r="N474" s="102"/>
    </row>
    <row r="475" spans="2:14">
      <c r="B475" s="101"/>
      <c r="C475" s="101"/>
      <c r="D475" s="101"/>
      <c r="E475" s="101"/>
      <c r="F475" s="101"/>
      <c r="G475" s="101"/>
      <c r="H475" s="102"/>
      <c r="I475" s="102"/>
      <c r="J475" s="102"/>
      <c r="K475" s="102"/>
      <c r="L475" s="102"/>
      <c r="M475" s="102"/>
      <c r="N475" s="102"/>
    </row>
    <row r="476" spans="2:14">
      <c r="B476" s="101"/>
      <c r="C476" s="101"/>
      <c r="D476" s="101"/>
      <c r="E476" s="101"/>
      <c r="F476" s="101"/>
      <c r="G476" s="101"/>
      <c r="H476" s="102"/>
      <c r="I476" s="102"/>
      <c r="J476" s="102"/>
      <c r="K476" s="102"/>
      <c r="L476" s="102"/>
      <c r="M476" s="102"/>
      <c r="N476" s="102"/>
    </row>
    <row r="477" spans="2:14">
      <c r="B477" s="101"/>
      <c r="C477" s="101"/>
      <c r="D477" s="101"/>
      <c r="E477" s="101"/>
      <c r="F477" s="101"/>
      <c r="G477" s="101"/>
      <c r="H477" s="102"/>
      <c r="I477" s="102"/>
      <c r="J477" s="102"/>
      <c r="K477" s="102"/>
      <c r="L477" s="102"/>
      <c r="M477" s="102"/>
      <c r="N477" s="102"/>
    </row>
    <row r="478" spans="2:14">
      <c r="B478" s="101"/>
      <c r="C478" s="101"/>
      <c r="D478" s="101"/>
      <c r="E478" s="101"/>
      <c r="F478" s="101"/>
      <c r="G478" s="101"/>
      <c r="H478" s="102"/>
      <c r="I478" s="102"/>
      <c r="J478" s="102"/>
      <c r="K478" s="102"/>
      <c r="L478" s="102"/>
      <c r="M478" s="102"/>
      <c r="N478" s="102"/>
    </row>
    <row r="479" spans="2:14">
      <c r="B479" s="101"/>
      <c r="C479" s="101"/>
      <c r="D479" s="101"/>
      <c r="E479" s="101"/>
      <c r="F479" s="101"/>
      <c r="G479" s="101"/>
      <c r="H479" s="102"/>
      <c r="I479" s="102"/>
      <c r="J479" s="102"/>
      <c r="K479" s="102"/>
      <c r="L479" s="102"/>
      <c r="M479" s="102"/>
      <c r="N479" s="102"/>
    </row>
    <row r="480" spans="2:14">
      <c r="B480" s="101"/>
      <c r="C480" s="101"/>
      <c r="D480" s="101"/>
      <c r="E480" s="101"/>
      <c r="F480" s="101"/>
      <c r="G480" s="101"/>
      <c r="H480" s="102"/>
      <c r="I480" s="102"/>
      <c r="J480" s="102"/>
      <c r="K480" s="102"/>
      <c r="L480" s="102"/>
      <c r="M480" s="102"/>
      <c r="N480" s="102"/>
    </row>
    <row r="481" spans="2:14">
      <c r="B481" s="101"/>
      <c r="C481" s="101"/>
      <c r="D481" s="101"/>
      <c r="E481" s="101"/>
      <c r="F481" s="101"/>
      <c r="G481" s="101"/>
      <c r="H481" s="102"/>
      <c r="I481" s="102"/>
      <c r="J481" s="102"/>
      <c r="K481" s="102"/>
      <c r="L481" s="102"/>
      <c r="M481" s="102"/>
      <c r="N481" s="102"/>
    </row>
    <row r="482" spans="2:14">
      <c r="B482" s="101"/>
      <c r="C482" s="101"/>
      <c r="D482" s="101"/>
      <c r="E482" s="101"/>
      <c r="F482" s="101"/>
      <c r="G482" s="101"/>
      <c r="H482" s="102"/>
      <c r="I482" s="102"/>
      <c r="J482" s="102"/>
      <c r="K482" s="102"/>
      <c r="L482" s="102"/>
      <c r="M482" s="102"/>
      <c r="N482" s="102"/>
    </row>
    <row r="483" spans="2:14">
      <c r="B483" s="101"/>
      <c r="C483" s="101"/>
      <c r="D483" s="101"/>
      <c r="E483" s="101"/>
      <c r="F483" s="101"/>
      <c r="G483" s="101"/>
      <c r="H483" s="102"/>
      <c r="I483" s="102"/>
      <c r="J483" s="102"/>
      <c r="K483" s="102"/>
      <c r="L483" s="102"/>
      <c r="M483" s="102"/>
      <c r="N483" s="102"/>
    </row>
    <row r="484" spans="2:14">
      <c r="B484" s="101"/>
      <c r="C484" s="101"/>
      <c r="D484" s="101"/>
      <c r="E484" s="101"/>
      <c r="F484" s="101"/>
      <c r="G484" s="101"/>
      <c r="H484" s="102"/>
      <c r="I484" s="102"/>
      <c r="J484" s="102"/>
      <c r="K484" s="102"/>
      <c r="L484" s="102"/>
      <c r="M484" s="102"/>
      <c r="N484" s="102"/>
    </row>
    <row r="485" spans="2:14">
      <c r="B485" s="101"/>
      <c r="C485" s="101"/>
      <c r="D485" s="101"/>
      <c r="E485" s="101"/>
      <c r="F485" s="101"/>
      <c r="G485" s="101"/>
      <c r="H485" s="102"/>
      <c r="I485" s="102"/>
      <c r="J485" s="102"/>
      <c r="K485" s="102"/>
      <c r="L485" s="102"/>
      <c r="M485" s="102"/>
      <c r="N485" s="102"/>
    </row>
    <row r="486" spans="2:14">
      <c r="B486" s="101"/>
      <c r="C486" s="101"/>
      <c r="D486" s="101"/>
      <c r="E486" s="101"/>
      <c r="F486" s="101"/>
      <c r="G486" s="101"/>
      <c r="H486" s="102"/>
      <c r="I486" s="102"/>
      <c r="J486" s="102"/>
      <c r="K486" s="102"/>
      <c r="L486" s="102"/>
      <c r="M486" s="102"/>
      <c r="N486" s="102"/>
    </row>
    <row r="487" spans="2:14">
      <c r="B487" s="101"/>
      <c r="C487" s="101"/>
      <c r="D487" s="101"/>
      <c r="E487" s="101"/>
      <c r="F487" s="101"/>
      <c r="G487" s="101"/>
      <c r="H487" s="102"/>
      <c r="I487" s="102"/>
      <c r="J487" s="102"/>
      <c r="K487" s="102"/>
      <c r="L487" s="102"/>
      <c r="M487" s="102"/>
      <c r="N487" s="102"/>
    </row>
    <row r="488" spans="2:14">
      <c r="B488" s="101"/>
      <c r="C488" s="101"/>
      <c r="D488" s="101"/>
      <c r="E488" s="101"/>
      <c r="F488" s="101"/>
      <c r="G488" s="101"/>
      <c r="H488" s="102"/>
      <c r="I488" s="102"/>
      <c r="J488" s="102"/>
      <c r="K488" s="102"/>
      <c r="L488" s="102"/>
      <c r="M488" s="102"/>
      <c r="N488" s="102"/>
    </row>
    <row r="489" spans="2:14">
      <c r="B489" s="101"/>
      <c r="C489" s="101"/>
      <c r="D489" s="101"/>
      <c r="E489" s="101"/>
      <c r="F489" s="101"/>
      <c r="G489" s="101"/>
      <c r="H489" s="102"/>
      <c r="I489" s="102"/>
      <c r="J489" s="102"/>
      <c r="K489" s="102"/>
      <c r="L489" s="102"/>
      <c r="M489" s="102"/>
      <c r="N489" s="102"/>
    </row>
    <row r="490" spans="2:14">
      <c r="B490" s="101"/>
      <c r="C490" s="101"/>
      <c r="D490" s="101"/>
      <c r="E490" s="101"/>
      <c r="F490" s="101"/>
      <c r="G490" s="101"/>
      <c r="H490" s="102"/>
      <c r="I490" s="102"/>
      <c r="J490" s="102"/>
      <c r="K490" s="102"/>
      <c r="L490" s="102"/>
      <c r="M490" s="102"/>
      <c r="N490" s="102"/>
    </row>
    <row r="491" spans="2:14">
      <c r="B491" s="101"/>
      <c r="C491" s="101"/>
      <c r="D491" s="101"/>
      <c r="E491" s="101"/>
      <c r="F491" s="101"/>
      <c r="G491" s="101"/>
      <c r="H491" s="102"/>
      <c r="I491" s="102"/>
      <c r="J491" s="102"/>
      <c r="K491" s="102"/>
      <c r="L491" s="102"/>
      <c r="M491" s="102"/>
      <c r="N491" s="102"/>
    </row>
    <row r="492" spans="2:14">
      <c r="B492" s="101"/>
      <c r="C492" s="101"/>
      <c r="D492" s="101"/>
      <c r="E492" s="101"/>
      <c r="F492" s="101"/>
      <c r="G492" s="101"/>
      <c r="H492" s="102"/>
      <c r="I492" s="102"/>
      <c r="J492" s="102"/>
      <c r="K492" s="102"/>
      <c r="L492" s="102"/>
      <c r="M492" s="102"/>
      <c r="N492" s="102"/>
    </row>
    <row r="493" spans="2:14">
      <c r="B493" s="101"/>
      <c r="C493" s="101"/>
      <c r="D493" s="101"/>
      <c r="E493" s="101"/>
      <c r="F493" s="101"/>
      <c r="G493" s="101"/>
      <c r="H493" s="102"/>
      <c r="I493" s="102"/>
      <c r="J493" s="102"/>
      <c r="K493" s="102"/>
      <c r="L493" s="102"/>
      <c r="M493" s="102"/>
      <c r="N493" s="102"/>
    </row>
    <row r="494" spans="2:14">
      <c r="B494" s="101"/>
      <c r="C494" s="101"/>
      <c r="D494" s="101"/>
      <c r="E494" s="101"/>
      <c r="F494" s="101"/>
      <c r="G494" s="101"/>
      <c r="H494" s="102"/>
      <c r="I494" s="102"/>
      <c r="J494" s="102"/>
      <c r="K494" s="102"/>
      <c r="L494" s="102"/>
      <c r="M494" s="102"/>
      <c r="N494" s="102"/>
    </row>
    <row r="495" spans="2:14">
      <c r="B495" s="101"/>
      <c r="C495" s="101"/>
      <c r="D495" s="101"/>
      <c r="E495" s="101"/>
      <c r="F495" s="101"/>
      <c r="G495" s="101"/>
      <c r="H495" s="102"/>
      <c r="I495" s="102"/>
      <c r="J495" s="102"/>
      <c r="K495" s="102"/>
      <c r="L495" s="102"/>
      <c r="M495" s="102"/>
      <c r="N495" s="102"/>
    </row>
    <row r="496" spans="2:14">
      <c r="B496" s="101"/>
      <c r="C496" s="101"/>
      <c r="D496" s="101"/>
      <c r="E496" s="101"/>
      <c r="F496" s="101"/>
      <c r="G496" s="101"/>
      <c r="H496" s="102"/>
      <c r="I496" s="102"/>
      <c r="J496" s="102"/>
      <c r="K496" s="102"/>
      <c r="L496" s="102"/>
      <c r="M496" s="102"/>
      <c r="N496" s="102"/>
    </row>
    <row r="497" spans="2:14">
      <c r="B497" s="101"/>
      <c r="C497" s="101"/>
      <c r="D497" s="101"/>
      <c r="E497" s="101"/>
      <c r="F497" s="101"/>
      <c r="G497" s="101"/>
      <c r="H497" s="102"/>
      <c r="I497" s="102"/>
      <c r="J497" s="102"/>
      <c r="K497" s="102"/>
      <c r="L497" s="102"/>
      <c r="M497" s="102"/>
      <c r="N497" s="102"/>
    </row>
    <row r="498" spans="2:14">
      <c r="B498" s="101"/>
      <c r="C498" s="101"/>
      <c r="D498" s="101"/>
      <c r="E498" s="101"/>
      <c r="F498" s="101"/>
      <c r="G498" s="101"/>
      <c r="H498" s="102"/>
      <c r="I498" s="102"/>
      <c r="J498" s="102"/>
      <c r="K498" s="102"/>
      <c r="L498" s="102"/>
      <c r="M498" s="102"/>
      <c r="N498" s="102"/>
    </row>
    <row r="499" spans="2:14">
      <c r="B499" s="101"/>
      <c r="C499" s="101"/>
      <c r="D499" s="101"/>
      <c r="E499" s="101"/>
      <c r="F499" s="101"/>
      <c r="G499" s="101"/>
      <c r="H499" s="102"/>
      <c r="I499" s="102"/>
      <c r="J499" s="102"/>
      <c r="K499" s="102"/>
      <c r="L499" s="102"/>
      <c r="M499" s="102"/>
      <c r="N499" s="102"/>
    </row>
    <row r="500" spans="2:14">
      <c r="B500" s="101"/>
      <c r="C500" s="101"/>
      <c r="D500" s="101"/>
      <c r="E500" s="101"/>
      <c r="F500" s="101"/>
      <c r="G500" s="101"/>
      <c r="H500" s="102"/>
      <c r="I500" s="102"/>
      <c r="J500" s="102"/>
      <c r="K500" s="102"/>
      <c r="L500" s="102"/>
      <c r="M500" s="102"/>
      <c r="N500" s="102"/>
    </row>
    <row r="501" spans="2:14">
      <c r="B501" s="101"/>
      <c r="C501" s="101"/>
      <c r="D501" s="101"/>
      <c r="E501" s="101"/>
      <c r="F501" s="101"/>
      <c r="G501" s="101"/>
      <c r="H501" s="102"/>
      <c r="I501" s="102"/>
      <c r="J501" s="102"/>
      <c r="K501" s="102"/>
      <c r="L501" s="102"/>
      <c r="M501" s="102"/>
      <c r="N501" s="102"/>
    </row>
    <row r="502" spans="2:14">
      <c r="B502" s="101"/>
      <c r="C502" s="101"/>
      <c r="D502" s="101"/>
      <c r="E502" s="101"/>
      <c r="F502" s="101"/>
      <c r="G502" s="101"/>
      <c r="H502" s="102"/>
      <c r="I502" s="102"/>
      <c r="J502" s="102"/>
      <c r="K502" s="102"/>
      <c r="L502" s="102"/>
      <c r="M502" s="102"/>
      <c r="N502" s="102"/>
    </row>
    <row r="503" spans="2:14">
      <c r="B503" s="101"/>
      <c r="C503" s="101"/>
      <c r="D503" s="101"/>
      <c r="E503" s="101"/>
      <c r="F503" s="101"/>
      <c r="G503" s="101"/>
      <c r="H503" s="102"/>
      <c r="I503" s="102"/>
      <c r="J503" s="102"/>
      <c r="K503" s="102"/>
      <c r="L503" s="102"/>
      <c r="M503" s="102"/>
      <c r="N503" s="102"/>
    </row>
    <row r="504" spans="2:14">
      <c r="B504" s="101"/>
      <c r="C504" s="101"/>
      <c r="D504" s="101"/>
      <c r="E504" s="101"/>
      <c r="F504" s="101"/>
      <c r="G504" s="101"/>
      <c r="H504" s="102"/>
      <c r="I504" s="102"/>
      <c r="J504" s="102"/>
      <c r="K504" s="102"/>
      <c r="L504" s="102"/>
      <c r="M504" s="102"/>
      <c r="N504" s="102"/>
    </row>
    <row r="505" spans="2:14">
      <c r="B505" s="101"/>
      <c r="C505" s="101"/>
      <c r="D505" s="101"/>
      <c r="E505" s="101"/>
      <c r="F505" s="101"/>
      <c r="G505" s="101"/>
      <c r="H505" s="102"/>
      <c r="I505" s="102"/>
      <c r="J505" s="102"/>
      <c r="K505" s="102"/>
      <c r="L505" s="102"/>
      <c r="M505" s="102"/>
      <c r="N505" s="102"/>
    </row>
    <row r="506" spans="2:14">
      <c r="B506" s="101"/>
      <c r="C506" s="101"/>
      <c r="D506" s="101"/>
      <c r="E506" s="101"/>
      <c r="F506" s="101"/>
      <c r="G506" s="101"/>
      <c r="H506" s="102"/>
      <c r="I506" s="102"/>
      <c r="J506" s="102"/>
      <c r="K506" s="102"/>
      <c r="L506" s="102"/>
      <c r="M506" s="102"/>
      <c r="N506" s="102"/>
    </row>
    <row r="507" spans="2:14">
      <c r="B507" s="101"/>
      <c r="C507" s="101"/>
      <c r="D507" s="101"/>
      <c r="E507" s="101"/>
      <c r="F507" s="101"/>
      <c r="G507" s="101"/>
      <c r="H507" s="102"/>
      <c r="I507" s="102"/>
      <c r="J507" s="102"/>
      <c r="K507" s="102"/>
      <c r="L507" s="102"/>
      <c r="M507" s="102"/>
      <c r="N507" s="102"/>
    </row>
    <row r="508" spans="2:14">
      <c r="B508" s="101"/>
      <c r="C508" s="101"/>
      <c r="D508" s="101"/>
      <c r="E508" s="101"/>
      <c r="F508" s="101"/>
      <c r="G508" s="101"/>
      <c r="H508" s="102"/>
      <c r="I508" s="102"/>
      <c r="J508" s="102"/>
      <c r="K508" s="102"/>
      <c r="L508" s="102"/>
      <c r="M508" s="102"/>
      <c r="N508" s="102"/>
    </row>
    <row r="509" spans="2:14">
      <c r="B509" s="101"/>
      <c r="C509" s="101"/>
      <c r="D509" s="101"/>
      <c r="E509" s="101"/>
      <c r="F509" s="101"/>
      <c r="G509" s="101"/>
      <c r="H509" s="102"/>
      <c r="I509" s="102"/>
      <c r="J509" s="102"/>
      <c r="K509" s="102"/>
      <c r="L509" s="102"/>
      <c r="M509" s="102"/>
      <c r="N509" s="102"/>
    </row>
    <row r="510" spans="2:14">
      <c r="B510" s="101"/>
      <c r="C510" s="101"/>
      <c r="D510" s="101"/>
      <c r="E510" s="101"/>
      <c r="F510" s="101"/>
      <c r="G510" s="101"/>
      <c r="H510" s="102"/>
      <c r="I510" s="102"/>
      <c r="J510" s="102"/>
      <c r="K510" s="102"/>
      <c r="L510" s="102"/>
      <c r="M510" s="102"/>
      <c r="N510" s="102"/>
    </row>
    <row r="511" spans="2:14">
      <c r="B511" s="101"/>
      <c r="C511" s="101"/>
      <c r="D511" s="101"/>
      <c r="E511" s="101"/>
      <c r="F511" s="101"/>
      <c r="G511" s="101"/>
      <c r="H511" s="102"/>
      <c r="I511" s="102"/>
      <c r="J511" s="102"/>
      <c r="K511" s="102"/>
      <c r="L511" s="102"/>
      <c r="M511" s="102"/>
      <c r="N511" s="102"/>
    </row>
    <row r="512" spans="2:14">
      <c r="B512" s="101"/>
      <c r="C512" s="101"/>
      <c r="D512" s="101"/>
      <c r="E512" s="101"/>
      <c r="F512" s="101"/>
      <c r="G512" s="101"/>
      <c r="H512" s="102"/>
      <c r="I512" s="102"/>
      <c r="J512" s="102"/>
      <c r="K512" s="102"/>
      <c r="L512" s="102"/>
      <c r="M512" s="102"/>
      <c r="N512" s="102"/>
    </row>
    <row r="513" spans="2:14">
      <c r="B513" s="101"/>
      <c r="C513" s="101"/>
      <c r="D513" s="101"/>
      <c r="E513" s="101"/>
      <c r="F513" s="101"/>
      <c r="G513" s="101"/>
      <c r="H513" s="102"/>
      <c r="I513" s="102"/>
      <c r="J513" s="102"/>
      <c r="K513" s="102"/>
      <c r="L513" s="102"/>
      <c r="M513" s="102"/>
      <c r="N513" s="102"/>
    </row>
    <row r="514" spans="2:14">
      <c r="B514" s="101"/>
      <c r="C514" s="101"/>
      <c r="D514" s="101"/>
      <c r="E514" s="101"/>
      <c r="F514" s="101"/>
      <c r="G514" s="101"/>
      <c r="H514" s="102"/>
      <c r="I514" s="102"/>
      <c r="J514" s="102"/>
      <c r="K514" s="102"/>
      <c r="L514" s="102"/>
      <c r="M514" s="102"/>
      <c r="N514" s="102"/>
    </row>
    <row r="515" spans="2:14">
      <c r="B515" s="101"/>
      <c r="C515" s="101"/>
      <c r="D515" s="101"/>
      <c r="E515" s="101"/>
      <c r="F515" s="101"/>
      <c r="G515" s="101"/>
      <c r="H515" s="102"/>
      <c r="I515" s="102"/>
      <c r="J515" s="102"/>
      <c r="K515" s="102"/>
      <c r="L515" s="102"/>
      <c r="M515" s="102"/>
      <c r="N515" s="102"/>
    </row>
    <row r="516" spans="2:14">
      <c r="B516" s="101"/>
      <c r="C516" s="101"/>
      <c r="D516" s="101"/>
      <c r="E516" s="101"/>
      <c r="F516" s="101"/>
      <c r="G516" s="101"/>
      <c r="H516" s="102"/>
      <c r="I516" s="102"/>
      <c r="J516" s="102"/>
      <c r="K516" s="102"/>
      <c r="L516" s="102"/>
      <c r="M516" s="102"/>
      <c r="N516" s="102"/>
    </row>
    <row r="517" spans="2:14">
      <c r="B517" s="101"/>
      <c r="C517" s="101"/>
      <c r="D517" s="101"/>
      <c r="E517" s="101"/>
      <c r="F517" s="101"/>
      <c r="G517" s="101"/>
      <c r="H517" s="102"/>
      <c r="I517" s="102"/>
      <c r="J517" s="102"/>
      <c r="K517" s="102"/>
      <c r="L517" s="102"/>
      <c r="M517" s="102"/>
      <c r="N517" s="102"/>
    </row>
    <row r="518" spans="2:14">
      <c r="B518" s="101"/>
      <c r="C518" s="101"/>
      <c r="D518" s="101"/>
      <c r="E518" s="101"/>
      <c r="F518" s="101"/>
      <c r="G518" s="101"/>
      <c r="H518" s="102"/>
      <c r="I518" s="102"/>
      <c r="J518" s="102"/>
      <c r="K518" s="102"/>
      <c r="L518" s="102"/>
      <c r="M518" s="102"/>
      <c r="N518" s="102"/>
    </row>
    <row r="519" spans="2:14">
      <c r="B519" s="101"/>
      <c r="C519" s="101"/>
      <c r="D519" s="101"/>
      <c r="E519" s="101"/>
      <c r="F519" s="101"/>
      <c r="G519" s="101"/>
      <c r="H519" s="102"/>
      <c r="I519" s="102"/>
      <c r="J519" s="102"/>
      <c r="K519" s="102"/>
      <c r="L519" s="102"/>
      <c r="M519" s="102"/>
      <c r="N519" s="102"/>
    </row>
    <row r="520" spans="2:14">
      <c r="B520" s="101"/>
      <c r="C520" s="101"/>
      <c r="D520" s="101"/>
      <c r="E520" s="101"/>
      <c r="F520" s="101"/>
      <c r="G520" s="101"/>
      <c r="H520" s="102"/>
      <c r="I520" s="102"/>
      <c r="J520" s="102"/>
      <c r="K520" s="102"/>
      <c r="L520" s="102"/>
      <c r="M520" s="102"/>
      <c r="N520" s="102"/>
    </row>
    <row r="521" spans="2:14">
      <c r="B521" s="101"/>
      <c r="C521" s="101"/>
      <c r="D521" s="101"/>
      <c r="E521" s="101"/>
      <c r="F521" s="101"/>
      <c r="G521" s="101"/>
      <c r="H521" s="102"/>
      <c r="I521" s="102"/>
      <c r="J521" s="102"/>
      <c r="K521" s="102"/>
      <c r="L521" s="102"/>
      <c r="M521" s="102"/>
      <c r="N521" s="102"/>
    </row>
    <row r="522" spans="2:14">
      <c r="B522" s="101"/>
      <c r="C522" s="101"/>
      <c r="D522" s="101"/>
      <c r="E522" s="101"/>
      <c r="F522" s="101"/>
      <c r="G522" s="101"/>
      <c r="H522" s="102"/>
      <c r="I522" s="102"/>
      <c r="J522" s="102"/>
      <c r="K522" s="102"/>
      <c r="L522" s="102"/>
      <c r="M522" s="102"/>
      <c r="N522" s="102"/>
    </row>
    <row r="523" spans="2:14">
      <c r="B523" s="101"/>
      <c r="C523" s="101"/>
      <c r="D523" s="101"/>
      <c r="E523" s="101"/>
      <c r="F523" s="101"/>
      <c r="G523" s="101"/>
      <c r="H523" s="102"/>
      <c r="I523" s="102"/>
      <c r="J523" s="102"/>
      <c r="K523" s="102"/>
      <c r="L523" s="102"/>
      <c r="M523" s="102"/>
      <c r="N523" s="102"/>
    </row>
    <row r="524" spans="2:14">
      <c r="B524" s="101"/>
      <c r="C524" s="101"/>
      <c r="D524" s="101"/>
      <c r="E524" s="101"/>
      <c r="F524" s="101"/>
      <c r="G524" s="101"/>
      <c r="H524" s="102"/>
      <c r="I524" s="102"/>
      <c r="J524" s="102"/>
      <c r="K524" s="102"/>
      <c r="L524" s="102"/>
      <c r="M524" s="102"/>
      <c r="N524" s="102"/>
    </row>
    <row r="525" spans="2:14">
      <c r="B525" s="101"/>
      <c r="C525" s="101"/>
      <c r="D525" s="101"/>
      <c r="E525" s="101"/>
      <c r="F525" s="101"/>
      <c r="G525" s="101"/>
      <c r="H525" s="102"/>
      <c r="I525" s="102"/>
      <c r="J525" s="102"/>
      <c r="K525" s="102"/>
      <c r="L525" s="102"/>
      <c r="M525" s="102"/>
      <c r="N525" s="102"/>
    </row>
    <row r="526" spans="2:14">
      <c r="B526" s="101"/>
      <c r="C526" s="101"/>
      <c r="D526" s="101"/>
      <c r="E526" s="101"/>
      <c r="F526" s="101"/>
      <c r="G526" s="101"/>
      <c r="H526" s="102"/>
      <c r="I526" s="102"/>
      <c r="J526" s="102"/>
      <c r="K526" s="102"/>
      <c r="L526" s="102"/>
      <c r="M526" s="102"/>
      <c r="N526" s="102"/>
    </row>
    <row r="527" spans="2:14">
      <c r="B527" s="101"/>
      <c r="C527" s="101"/>
      <c r="D527" s="101"/>
      <c r="E527" s="101"/>
      <c r="F527" s="101"/>
      <c r="G527" s="101"/>
      <c r="H527" s="102"/>
      <c r="I527" s="102"/>
      <c r="J527" s="102"/>
      <c r="K527" s="102"/>
      <c r="L527" s="102"/>
      <c r="M527" s="102"/>
      <c r="N527" s="102"/>
    </row>
    <row r="528" spans="2:14">
      <c r="B528" s="101"/>
      <c r="C528" s="101"/>
      <c r="D528" s="101"/>
      <c r="E528" s="101"/>
      <c r="F528" s="101"/>
      <c r="G528" s="101"/>
      <c r="H528" s="102"/>
      <c r="I528" s="102"/>
      <c r="J528" s="102"/>
      <c r="K528" s="102"/>
      <c r="L528" s="102"/>
      <c r="M528" s="102"/>
      <c r="N528" s="102"/>
    </row>
    <row r="529" spans="2:14">
      <c r="B529" s="101"/>
      <c r="C529" s="101"/>
      <c r="D529" s="101"/>
      <c r="E529" s="101"/>
      <c r="F529" s="101"/>
      <c r="G529" s="101"/>
      <c r="H529" s="102"/>
      <c r="I529" s="102"/>
      <c r="J529" s="102"/>
      <c r="K529" s="102"/>
      <c r="L529" s="102"/>
      <c r="M529" s="102"/>
      <c r="N529" s="102"/>
    </row>
    <row r="530" spans="2:14">
      <c r="B530" s="101"/>
      <c r="C530" s="101"/>
      <c r="D530" s="101"/>
      <c r="E530" s="101"/>
      <c r="F530" s="101"/>
      <c r="G530" s="101"/>
      <c r="H530" s="102"/>
      <c r="I530" s="102"/>
      <c r="J530" s="102"/>
      <c r="K530" s="102"/>
      <c r="L530" s="102"/>
      <c r="M530" s="102"/>
      <c r="N530" s="102"/>
    </row>
    <row r="531" spans="2:14">
      <c r="B531" s="101"/>
      <c r="C531" s="101"/>
      <c r="D531" s="101"/>
      <c r="E531" s="101"/>
      <c r="F531" s="101"/>
      <c r="G531" s="101"/>
      <c r="H531" s="102"/>
      <c r="I531" s="102"/>
      <c r="J531" s="102"/>
      <c r="K531" s="102"/>
      <c r="L531" s="102"/>
      <c r="M531" s="102"/>
      <c r="N531" s="102"/>
    </row>
    <row r="532" spans="2:14">
      <c r="B532" s="101"/>
      <c r="C532" s="101"/>
      <c r="D532" s="101"/>
      <c r="E532" s="101"/>
      <c r="F532" s="101"/>
      <c r="G532" s="101"/>
      <c r="H532" s="102"/>
      <c r="I532" s="102"/>
      <c r="J532" s="102"/>
      <c r="K532" s="102"/>
      <c r="L532" s="102"/>
      <c r="M532" s="102"/>
      <c r="N532" s="102"/>
    </row>
    <row r="533" spans="2:14">
      <c r="B533" s="101"/>
      <c r="C533" s="101"/>
      <c r="D533" s="101"/>
      <c r="E533" s="101"/>
      <c r="F533" s="101"/>
      <c r="G533" s="101"/>
      <c r="H533" s="102"/>
      <c r="I533" s="102"/>
      <c r="J533" s="102"/>
      <c r="K533" s="102"/>
      <c r="L533" s="102"/>
      <c r="M533" s="102"/>
      <c r="N533" s="102"/>
    </row>
    <row r="534" spans="2:14">
      <c r="B534" s="101"/>
      <c r="C534" s="101"/>
      <c r="D534" s="101"/>
      <c r="E534" s="101"/>
      <c r="F534" s="101"/>
      <c r="G534" s="101"/>
      <c r="H534" s="102"/>
      <c r="I534" s="102"/>
      <c r="J534" s="102"/>
      <c r="K534" s="102"/>
      <c r="L534" s="102"/>
      <c r="M534" s="102"/>
      <c r="N534" s="102"/>
    </row>
    <row r="535" spans="2:14">
      <c r="B535" s="101"/>
      <c r="C535" s="101"/>
      <c r="D535" s="101"/>
      <c r="E535" s="101"/>
      <c r="F535" s="101"/>
      <c r="G535" s="101"/>
      <c r="H535" s="102"/>
      <c r="I535" s="102"/>
      <c r="J535" s="102"/>
      <c r="K535" s="102"/>
      <c r="L535" s="102"/>
      <c r="M535" s="102"/>
      <c r="N535" s="102"/>
    </row>
    <row r="536" spans="2:14">
      <c r="B536" s="101"/>
      <c r="C536" s="101"/>
      <c r="D536" s="101"/>
      <c r="E536" s="101"/>
      <c r="F536" s="101"/>
      <c r="G536" s="101"/>
      <c r="H536" s="102"/>
      <c r="I536" s="102"/>
      <c r="J536" s="102"/>
      <c r="K536" s="102"/>
      <c r="L536" s="102"/>
      <c r="M536" s="102"/>
      <c r="N536" s="102"/>
    </row>
    <row r="537" spans="2:14">
      <c r="B537" s="101"/>
      <c r="C537" s="101"/>
      <c r="D537" s="101"/>
      <c r="E537" s="101"/>
      <c r="F537" s="101"/>
      <c r="G537" s="101"/>
      <c r="H537" s="102"/>
      <c r="I537" s="102"/>
      <c r="J537" s="102"/>
      <c r="K537" s="102"/>
      <c r="L537" s="102"/>
      <c r="M537" s="102"/>
      <c r="N537" s="102"/>
    </row>
    <row r="538" spans="2:14">
      <c r="B538" s="101"/>
      <c r="C538" s="101"/>
      <c r="D538" s="101"/>
      <c r="E538" s="101"/>
      <c r="F538" s="101"/>
      <c r="G538" s="101"/>
      <c r="H538" s="102"/>
      <c r="I538" s="102"/>
      <c r="J538" s="102"/>
      <c r="K538" s="102"/>
      <c r="L538" s="102"/>
      <c r="M538" s="102"/>
      <c r="N538" s="102"/>
    </row>
    <row r="539" spans="2:14">
      <c r="B539" s="101"/>
      <c r="C539" s="101"/>
      <c r="D539" s="101"/>
      <c r="E539" s="101"/>
      <c r="F539" s="101"/>
      <c r="G539" s="101"/>
      <c r="H539" s="102"/>
      <c r="I539" s="102"/>
      <c r="J539" s="102"/>
      <c r="K539" s="102"/>
      <c r="L539" s="102"/>
      <c r="M539" s="102"/>
      <c r="N539" s="102"/>
    </row>
    <row r="540" spans="2:14">
      <c r="B540" s="101"/>
      <c r="C540" s="101"/>
      <c r="D540" s="101"/>
      <c r="E540" s="101"/>
      <c r="F540" s="101"/>
      <c r="G540" s="101"/>
      <c r="H540" s="102"/>
      <c r="I540" s="102"/>
      <c r="J540" s="102"/>
      <c r="K540" s="102"/>
      <c r="L540" s="102"/>
      <c r="M540" s="102"/>
      <c r="N540" s="102"/>
    </row>
    <row r="541" spans="2:14">
      <c r="B541" s="101"/>
      <c r="C541" s="101"/>
      <c r="D541" s="101"/>
      <c r="E541" s="101"/>
      <c r="F541" s="101"/>
      <c r="G541" s="101"/>
      <c r="H541" s="102"/>
      <c r="I541" s="102"/>
      <c r="J541" s="102"/>
      <c r="K541" s="102"/>
      <c r="L541" s="102"/>
      <c r="M541" s="102"/>
      <c r="N541" s="102"/>
    </row>
    <row r="542" spans="2:14">
      <c r="B542" s="101"/>
      <c r="C542" s="101"/>
      <c r="D542" s="101"/>
      <c r="E542" s="101"/>
      <c r="F542" s="101"/>
      <c r="G542" s="101"/>
      <c r="H542" s="102"/>
      <c r="I542" s="102"/>
      <c r="J542" s="102"/>
      <c r="K542" s="102"/>
      <c r="L542" s="102"/>
      <c r="M542" s="102"/>
      <c r="N542" s="102"/>
    </row>
    <row r="543" spans="2:14">
      <c r="B543" s="101"/>
      <c r="C543" s="101"/>
      <c r="D543" s="101"/>
      <c r="E543" s="101"/>
      <c r="F543" s="101"/>
      <c r="G543" s="101"/>
      <c r="H543" s="102"/>
      <c r="I543" s="102"/>
      <c r="J543" s="102"/>
      <c r="K543" s="102"/>
      <c r="L543" s="102"/>
      <c r="M543" s="102"/>
      <c r="N543" s="102"/>
    </row>
    <row r="544" spans="2:14">
      <c r="B544" s="101"/>
      <c r="C544" s="101"/>
      <c r="D544" s="101"/>
      <c r="E544" s="101"/>
      <c r="F544" s="101"/>
      <c r="G544" s="101"/>
      <c r="H544" s="102"/>
      <c r="I544" s="102"/>
      <c r="J544" s="102"/>
      <c r="K544" s="102"/>
      <c r="L544" s="102"/>
      <c r="M544" s="102"/>
      <c r="N544" s="102"/>
    </row>
    <row r="545" spans="2:14">
      <c r="B545" s="101"/>
      <c r="C545" s="101"/>
      <c r="D545" s="101"/>
      <c r="E545" s="101"/>
      <c r="F545" s="101"/>
      <c r="G545" s="101"/>
      <c r="H545" s="102"/>
      <c r="I545" s="102"/>
      <c r="J545" s="102"/>
      <c r="K545" s="102"/>
      <c r="L545" s="102"/>
      <c r="M545" s="102"/>
      <c r="N545" s="102"/>
    </row>
    <row r="546" spans="2:14">
      <c r="B546" s="101"/>
      <c r="C546" s="101"/>
      <c r="D546" s="101"/>
      <c r="E546" s="101"/>
      <c r="F546" s="101"/>
      <c r="G546" s="101"/>
      <c r="H546" s="102"/>
      <c r="I546" s="102"/>
      <c r="J546" s="102"/>
      <c r="K546" s="102"/>
      <c r="L546" s="102"/>
      <c r="M546" s="102"/>
      <c r="N546" s="102"/>
    </row>
    <row r="547" spans="2:14">
      <c r="B547" s="101"/>
      <c r="C547" s="101"/>
      <c r="D547" s="101"/>
      <c r="E547" s="101"/>
      <c r="F547" s="101"/>
      <c r="G547" s="101"/>
      <c r="H547" s="102"/>
      <c r="I547" s="102"/>
      <c r="J547" s="102"/>
      <c r="K547" s="102"/>
      <c r="L547" s="102"/>
      <c r="M547" s="102"/>
      <c r="N547" s="102"/>
    </row>
    <row r="548" spans="2:14">
      <c r="B548" s="101"/>
      <c r="C548" s="101"/>
      <c r="D548" s="101"/>
      <c r="E548" s="101"/>
      <c r="F548" s="101"/>
      <c r="G548" s="101"/>
      <c r="H548" s="102"/>
      <c r="I548" s="102"/>
      <c r="J548" s="102"/>
      <c r="K548" s="102"/>
      <c r="L548" s="102"/>
      <c r="M548" s="102"/>
      <c r="N548" s="102"/>
    </row>
    <row r="549" spans="2:14">
      <c r="B549" s="101"/>
      <c r="C549" s="101"/>
      <c r="D549" s="101"/>
      <c r="E549" s="101"/>
      <c r="F549" s="101"/>
      <c r="G549" s="101"/>
      <c r="H549" s="102"/>
      <c r="I549" s="102"/>
      <c r="J549" s="102"/>
      <c r="K549" s="102"/>
      <c r="L549" s="102"/>
      <c r="M549" s="102"/>
      <c r="N549" s="102"/>
    </row>
    <row r="550" spans="2:14">
      <c r="B550" s="101"/>
      <c r="C550" s="101"/>
      <c r="D550" s="101"/>
      <c r="E550" s="101"/>
      <c r="F550" s="101"/>
      <c r="G550" s="101"/>
      <c r="H550" s="102"/>
      <c r="I550" s="102"/>
      <c r="J550" s="102"/>
      <c r="K550" s="102"/>
      <c r="L550" s="102"/>
      <c r="M550" s="102"/>
      <c r="N550" s="102"/>
    </row>
    <row r="551" spans="2:14">
      <c r="B551" s="101"/>
      <c r="C551" s="101"/>
      <c r="D551" s="101"/>
      <c r="E551" s="101"/>
      <c r="F551" s="101"/>
      <c r="G551" s="101"/>
      <c r="H551" s="102"/>
      <c r="I551" s="102"/>
      <c r="J551" s="102"/>
      <c r="K551" s="102"/>
      <c r="L551" s="102"/>
      <c r="M551" s="102"/>
      <c r="N551" s="102"/>
    </row>
    <row r="552" spans="2:14">
      <c r="B552" s="101"/>
      <c r="C552" s="101"/>
      <c r="D552" s="101"/>
      <c r="E552" s="101"/>
      <c r="F552" s="101"/>
      <c r="G552" s="101"/>
      <c r="H552" s="102"/>
      <c r="I552" s="102"/>
      <c r="J552" s="102"/>
      <c r="K552" s="102"/>
      <c r="L552" s="102"/>
      <c r="M552" s="102"/>
      <c r="N552" s="102"/>
    </row>
    <row r="553" spans="2:14">
      <c r="B553" s="101"/>
      <c r="C553" s="101"/>
      <c r="D553" s="101"/>
      <c r="E553" s="101"/>
      <c r="F553" s="101"/>
      <c r="G553" s="101"/>
      <c r="H553" s="102"/>
      <c r="I553" s="102"/>
      <c r="J553" s="102"/>
      <c r="K553" s="102"/>
      <c r="L553" s="102"/>
      <c r="M553" s="102"/>
      <c r="N553" s="102"/>
    </row>
    <row r="554" spans="2:14">
      <c r="B554" s="101"/>
      <c r="C554" s="101"/>
      <c r="D554" s="101"/>
      <c r="E554" s="101"/>
      <c r="F554" s="101"/>
      <c r="G554" s="101"/>
      <c r="H554" s="102"/>
      <c r="I554" s="102"/>
      <c r="J554" s="102"/>
      <c r="K554" s="102"/>
      <c r="L554" s="102"/>
      <c r="M554" s="102"/>
      <c r="N554" s="102"/>
    </row>
    <row r="555" spans="2:14">
      <c r="B555" s="101"/>
      <c r="C555" s="101"/>
      <c r="D555" s="101"/>
      <c r="E555" s="101"/>
      <c r="F555" s="101"/>
      <c r="G555" s="101"/>
      <c r="H555" s="102"/>
      <c r="I555" s="102"/>
      <c r="J555" s="102"/>
      <c r="K555" s="102"/>
      <c r="L555" s="102"/>
      <c r="M555" s="102"/>
      <c r="N555" s="102"/>
    </row>
    <row r="556" spans="2:14">
      <c r="B556" s="101"/>
      <c r="C556" s="101"/>
      <c r="D556" s="101"/>
      <c r="E556" s="101"/>
      <c r="F556" s="101"/>
      <c r="G556" s="101"/>
      <c r="H556" s="102"/>
      <c r="I556" s="102"/>
      <c r="J556" s="102"/>
      <c r="K556" s="102"/>
      <c r="L556" s="102"/>
      <c r="M556" s="102"/>
      <c r="N556" s="102"/>
    </row>
    <row r="557" spans="2:14">
      <c r="B557" s="101"/>
      <c r="C557" s="101"/>
      <c r="D557" s="101"/>
      <c r="E557" s="101"/>
      <c r="F557" s="101"/>
      <c r="G557" s="101"/>
      <c r="H557" s="102"/>
      <c r="I557" s="102"/>
      <c r="J557" s="102"/>
      <c r="K557" s="102"/>
      <c r="L557" s="102"/>
      <c r="M557" s="102"/>
      <c r="N557" s="102"/>
    </row>
    <row r="558" spans="2:14">
      <c r="B558" s="101"/>
      <c r="C558" s="101"/>
      <c r="D558" s="101"/>
      <c r="E558" s="101"/>
      <c r="F558" s="101"/>
      <c r="G558" s="101"/>
      <c r="H558" s="102"/>
      <c r="I558" s="102"/>
      <c r="J558" s="102"/>
      <c r="K558" s="102"/>
      <c r="L558" s="102"/>
      <c r="M558" s="102"/>
      <c r="N558" s="102"/>
    </row>
    <row r="559" spans="2:14">
      <c r="B559" s="101"/>
      <c r="C559" s="101"/>
      <c r="D559" s="101"/>
      <c r="E559" s="101"/>
      <c r="F559" s="101"/>
      <c r="G559" s="101"/>
      <c r="H559" s="102"/>
      <c r="I559" s="102"/>
      <c r="J559" s="102"/>
      <c r="K559" s="102"/>
      <c r="L559" s="102"/>
      <c r="M559" s="102"/>
      <c r="N559" s="102"/>
    </row>
    <row r="560" spans="2:14">
      <c r="B560" s="101"/>
      <c r="C560" s="101"/>
      <c r="D560" s="101"/>
      <c r="E560" s="101"/>
      <c r="F560" s="101"/>
      <c r="G560" s="101"/>
      <c r="H560" s="102"/>
      <c r="I560" s="102"/>
      <c r="J560" s="102"/>
      <c r="K560" s="102"/>
      <c r="L560" s="102"/>
      <c r="M560" s="102"/>
      <c r="N560" s="102"/>
    </row>
    <row r="561" spans="2:14">
      <c r="B561" s="101"/>
      <c r="C561" s="101"/>
      <c r="D561" s="101"/>
      <c r="E561" s="101"/>
      <c r="F561" s="101"/>
      <c r="G561" s="101"/>
      <c r="H561" s="102"/>
      <c r="I561" s="102"/>
      <c r="J561" s="102"/>
      <c r="K561" s="102"/>
      <c r="L561" s="102"/>
      <c r="M561" s="102"/>
      <c r="N561" s="102"/>
    </row>
    <row r="562" spans="2:14">
      <c r="B562" s="101"/>
      <c r="C562" s="101"/>
      <c r="D562" s="101"/>
      <c r="E562" s="101"/>
      <c r="F562" s="101"/>
      <c r="G562" s="101"/>
      <c r="H562" s="102"/>
      <c r="I562" s="102"/>
      <c r="J562" s="102"/>
      <c r="K562" s="102"/>
      <c r="L562" s="102"/>
      <c r="M562" s="102"/>
      <c r="N562" s="102"/>
    </row>
    <row r="563" spans="2:14">
      <c r="B563" s="101"/>
      <c r="C563" s="101"/>
      <c r="D563" s="101"/>
      <c r="E563" s="101"/>
      <c r="F563" s="101"/>
      <c r="G563" s="101"/>
      <c r="H563" s="102"/>
      <c r="I563" s="102"/>
      <c r="J563" s="102"/>
      <c r="K563" s="102"/>
      <c r="L563" s="102"/>
      <c r="M563" s="102"/>
      <c r="N563" s="102"/>
    </row>
    <row r="564" spans="2:14">
      <c r="B564" s="101"/>
      <c r="C564" s="101"/>
      <c r="D564" s="101"/>
      <c r="E564" s="101"/>
      <c r="F564" s="101"/>
      <c r="G564" s="101"/>
      <c r="H564" s="102"/>
      <c r="I564" s="102"/>
      <c r="J564" s="102"/>
      <c r="K564" s="102"/>
      <c r="L564" s="102"/>
      <c r="M564" s="102"/>
      <c r="N564" s="102"/>
    </row>
    <row r="565" spans="2:14">
      <c r="B565" s="101"/>
      <c r="C565" s="101"/>
      <c r="D565" s="101"/>
      <c r="E565" s="101"/>
      <c r="F565" s="101"/>
      <c r="G565" s="101"/>
      <c r="H565" s="102"/>
      <c r="I565" s="102"/>
      <c r="J565" s="102"/>
      <c r="K565" s="102"/>
      <c r="L565" s="102"/>
      <c r="M565" s="102"/>
      <c r="N565" s="102"/>
    </row>
    <row r="566" spans="2:14">
      <c r="B566" s="101"/>
      <c r="C566" s="101"/>
      <c r="D566" s="101"/>
      <c r="E566" s="101"/>
      <c r="F566" s="101"/>
      <c r="G566" s="101"/>
      <c r="H566" s="102"/>
      <c r="I566" s="102"/>
      <c r="J566" s="102"/>
      <c r="K566" s="102"/>
      <c r="L566" s="102"/>
      <c r="M566" s="102"/>
      <c r="N566" s="102"/>
    </row>
    <row r="567" spans="2:14">
      <c r="B567" s="101"/>
      <c r="C567" s="101"/>
      <c r="D567" s="101"/>
      <c r="E567" s="101"/>
      <c r="F567" s="101"/>
      <c r="G567" s="101"/>
      <c r="H567" s="102"/>
      <c r="I567" s="102"/>
      <c r="J567" s="102"/>
      <c r="K567" s="102"/>
      <c r="L567" s="102"/>
      <c r="M567" s="102"/>
      <c r="N567" s="102"/>
    </row>
    <row r="568" spans="2:14">
      <c r="B568" s="101"/>
      <c r="C568" s="101"/>
      <c r="D568" s="101"/>
      <c r="E568" s="101"/>
      <c r="F568" s="101"/>
      <c r="G568" s="101"/>
      <c r="H568" s="102"/>
      <c r="I568" s="102"/>
      <c r="J568" s="102"/>
      <c r="K568" s="102"/>
      <c r="L568" s="102"/>
      <c r="M568" s="102"/>
      <c r="N568" s="102"/>
    </row>
    <row r="569" spans="2:14">
      <c r="B569" s="101"/>
      <c r="C569" s="101"/>
      <c r="D569" s="101"/>
      <c r="E569" s="101"/>
      <c r="F569" s="101"/>
      <c r="G569" s="101"/>
      <c r="H569" s="102"/>
      <c r="I569" s="102"/>
      <c r="J569" s="102"/>
      <c r="K569" s="102"/>
      <c r="L569" s="102"/>
      <c r="M569" s="102"/>
      <c r="N569" s="102"/>
    </row>
    <row r="570" spans="2:14">
      <c r="B570" s="101"/>
      <c r="C570" s="101"/>
      <c r="D570" s="101"/>
      <c r="E570" s="101"/>
      <c r="F570" s="101"/>
      <c r="G570" s="101"/>
      <c r="H570" s="102"/>
      <c r="I570" s="102"/>
      <c r="J570" s="102"/>
      <c r="K570" s="102"/>
      <c r="L570" s="102"/>
      <c r="M570" s="102"/>
      <c r="N570" s="102"/>
    </row>
    <row r="571" spans="2:14">
      <c r="B571" s="101"/>
      <c r="C571" s="101"/>
      <c r="D571" s="101"/>
      <c r="E571" s="101"/>
      <c r="F571" s="101"/>
      <c r="G571" s="101"/>
      <c r="H571" s="102"/>
      <c r="I571" s="102"/>
      <c r="J571" s="102"/>
      <c r="K571" s="102"/>
      <c r="L571" s="102"/>
      <c r="M571" s="102"/>
      <c r="N571" s="102"/>
    </row>
    <row r="572" spans="2:14">
      <c r="B572" s="101"/>
      <c r="C572" s="101"/>
      <c r="D572" s="101"/>
      <c r="E572" s="101"/>
      <c r="F572" s="101"/>
      <c r="G572" s="101"/>
      <c r="H572" s="102"/>
      <c r="I572" s="102"/>
      <c r="J572" s="102"/>
      <c r="K572" s="102"/>
      <c r="L572" s="102"/>
      <c r="M572" s="102"/>
      <c r="N572" s="102"/>
    </row>
    <row r="573" spans="2:14">
      <c r="B573" s="101"/>
      <c r="C573" s="101"/>
      <c r="D573" s="101"/>
      <c r="E573" s="101"/>
      <c r="F573" s="101"/>
      <c r="G573" s="101"/>
      <c r="H573" s="102"/>
      <c r="I573" s="102"/>
      <c r="J573" s="102"/>
      <c r="K573" s="102"/>
      <c r="L573" s="102"/>
      <c r="M573" s="102"/>
      <c r="N573" s="102"/>
    </row>
  </sheetData>
  <sheetProtection sheet="1" objects="1" scenarios="1"/>
  <mergeCells count="2">
    <mergeCell ref="B6:N6"/>
    <mergeCell ref="B7:N7"/>
  </mergeCells>
  <phoneticPr fontId="3" type="noConversion"/>
  <dataValidations count="1">
    <dataValidation allowBlank="1" showInputMessage="1" showErrorMessage="1" sqref="J9:J1048576 C5:C1048576 J1:J7 A1:A1048576 B1:B43 D1:I1048576 B45:B70 B72:B1048576 K1:XFD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>
    <tabColor indexed="44"/>
    <pageSetUpPr fitToPage="1"/>
  </sheetPr>
  <dimension ref="B1:O525"/>
  <sheetViews>
    <sheetView rightToLeft="1" workbookViewId="0">
      <selection activeCell="E12" sqref="E12"/>
    </sheetView>
  </sheetViews>
  <sheetFormatPr defaultColWidth="9.140625" defaultRowHeight="18"/>
  <cols>
    <col min="1" max="1" width="6.28515625" style="1" customWidth="1"/>
    <col min="2" max="2" width="41.85546875" style="2" bestFit="1" customWidth="1"/>
    <col min="3" max="3" width="49.42578125" style="2" bestFit="1" customWidth="1"/>
    <col min="4" max="4" width="5.42578125" style="2" bestFit="1" customWidth="1"/>
    <col min="5" max="5" width="9" style="2" bestFit="1" customWidth="1"/>
    <col min="6" max="6" width="8.5703125" style="1" customWidth="1"/>
    <col min="7" max="7" width="4.5703125" style="1" bestFit="1" customWidth="1"/>
    <col min="8" max="8" width="7.85546875" style="1" bestFit="1" customWidth="1"/>
    <col min="9" max="9" width="12" style="1" bestFit="1" customWidth="1"/>
    <col min="10" max="10" width="11.28515625" style="1" bestFit="1" customWidth="1"/>
    <col min="11" max="11" width="9.5703125" style="1" bestFit="1" customWidth="1"/>
    <col min="12" max="12" width="10.140625" style="1" bestFit="1" customWidth="1"/>
    <col min="13" max="13" width="6.85546875" style="1" bestFit="1" customWidth="1"/>
    <col min="14" max="14" width="10" style="1" customWidth="1"/>
    <col min="15" max="15" width="9" style="1" bestFit="1" customWidth="1"/>
    <col min="16" max="16384" width="9.140625" style="1"/>
  </cols>
  <sheetData>
    <row r="1" spans="2:15">
      <c r="B1" s="46" t="s">
        <v>125</v>
      </c>
      <c r="C1" s="67" t="s" vm="1">
        <v>203</v>
      </c>
    </row>
    <row r="2" spans="2:15">
      <c r="B2" s="46" t="s">
        <v>124</v>
      </c>
      <c r="C2" s="67" t="s">
        <v>204</v>
      </c>
    </row>
    <row r="3" spans="2:15">
      <c r="B3" s="46" t="s">
        <v>126</v>
      </c>
      <c r="C3" s="67" t="s">
        <v>205</v>
      </c>
    </row>
    <row r="4" spans="2:15">
      <c r="B4" s="46" t="s">
        <v>127</v>
      </c>
      <c r="C4" s="67">
        <v>2142</v>
      </c>
    </row>
    <row r="6" spans="2:15" ht="26.25" customHeight="1">
      <c r="B6" s="138" t="s">
        <v>152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40"/>
    </row>
    <row r="7" spans="2:15" ht="26.25" customHeight="1">
      <c r="B7" s="138" t="s">
        <v>73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40"/>
    </row>
    <row r="8" spans="2:15" s="3" customFormat="1" ht="78.75">
      <c r="B8" s="21" t="s">
        <v>95</v>
      </c>
      <c r="C8" s="29" t="s">
        <v>35</v>
      </c>
      <c r="D8" s="29" t="s">
        <v>99</v>
      </c>
      <c r="E8" s="29" t="s">
        <v>97</v>
      </c>
      <c r="F8" s="29" t="s">
        <v>49</v>
      </c>
      <c r="G8" s="29" t="s">
        <v>14</v>
      </c>
      <c r="H8" s="29" t="s">
        <v>50</v>
      </c>
      <c r="I8" s="29" t="s">
        <v>83</v>
      </c>
      <c r="J8" s="29" t="s">
        <v>181</v>
      </c>
      <c r="K8" s="29" t="s">
        <v>180</v>
      </c>
      <c r="L8" s="29" t="s">
        <v>46</v>
      </c>
      <c r="M8" s="29" t="s">
        <v>45</v>
      </c>
      <c r="N8" s="29" t="s">
        <v>128</v>
      </c>
      <c r="O8" s="19" t="s">
        <v>130</v>
      </c>
    </row>
    <row r="9" spans="2:15" s="3" customFormat="1">
      <c r="B9" s="14"/>
      <c r="C9" s="15"/>
      <c r="D9" s="15"/>
      <c r="E9" s="15"/>
      <c r="F9" s="15"/>
      <c r="G9" s="15"/>
      <c r="H9" s="15"/>
      <c r="I9" s="15"/>
      <c r="J9" s="31" t="s">
        <v>188</v>
      </c>
      <c r="K9" s="31"/>
      <c r="L9" s="31" t="s">
        <v>184</v>
      </c>
      <c r="M9" s="31" t="s">
        <v>19</v>
      </c>
      <c r="N9" s="31" t="s">
        <v>19</v>
      </c>
      <c r="O9" s="32" t="s">
        <v>19</v>
      </c>
    </row>
    <row r="10" spans="2:1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9" t="s">
        <v>12</v>
      </c>
    </row>
    <row r="11" spans="2:15" s="4" customFormat="1" ht="18" customHeight="1">
      <c r="B11" s="68" t="s">
        <v>27</v>
      </c>
      <c r="C11" s="69"/>
      <c r="D11" s="69"/>
      <c r="E11" s="69"/>
      <c r="F11" s="69"/>
      <c r="G11" s="69"/>
      <c r="H11" s="69"/>
      <c r="I11" s="69"/>
      <c r="J11" s="76"/>
      <c r="K11" s="78"/>
      <c r="L11" s="76">
        <v>54326.332231144996</v>
      </c>
      <c r="M11" s="69"/>
      <c r="N11" s="79">
        <f>IFERROR(L11/$L$11,0)</f>
        <v>1</v>
      </c>
      <c r="O11" s="79">
        <f>L11/'סכום נכסי הקרן'!$C$42</f>
        <v>1.5828162757299494E-2</v>
      </c>
    </row>
    <row r="12" spans="2:15" s="4" customFormat="1" ht="18" customHeight="1">
      <c r="B12" s="70" t="s">
        <v>174</v>
      </c>
      <c r="C12" s="69"/>
      <c r="D12" s="69"/>
      <c r="E12" s="69"/>
      <c r="F12" s="69"/>
      <c r="G12" s="69"/>
      <c r="H12" s="69"/>
      <c r="I12" s="69"/>
      <c r="J12" s="76"/>
      <c r="K12" s="78"/>
      <c r="L12" s="76">
        <v>54326.33223114501</v>
      </c>
      <c r="M12" s="69"/>
      <c r="N12" s="79">
        <f t="shared" ref="N12:N17" si="0">IFERROR(L12/$L$11,0)</f>
        <v>1.0000000000000002</v>
      </c>
      <c r="O12" s="79">
        <f>L12/'סכום נכסי הקרן'!$C$42</f>
        <v>1.5828162757299497E-2</v>
      </c>
    </row>
    <row r="13" spans="2:15">
      <c r="B13" s="71" t="s">
        <v>26</v>
      </c>
      <c r="C13" s="72"/>
      <c r="D13" s="72"/>
      <c r="E13" s="72"/>
      <c r="F13" s="72"/>
      <c r="G13" s="72"/>
      <c r="H13" s="72"/>
      <c r="I13" s="72"/>
      <c r="J13" s="80"/>
      <c r="K13" s="82"/>
      <c r="L13" s="80">
        <v>54326.33223114501</v>
      </c>
      <c r="M13" s="72"/>
      <c r="N13" s="83">
        <f t="shared" si="0"/>
        <v>1.0000000000000002</v>
      </c>
      <c r="O13" s="83">
        <f>L13/'סכום נכסי הקרן'!$C$42</f>
        <v>1.5828162757299497E-2</v>
      </c>
    </row>
    <row r="14" spans="2:15">
      <c r="B14" s="73" t="s">
        <v>1037</v>
      </c>
      <c r="C14" s="69" t="s">
        <v>1038</v>
      </c>
      <c r="D14" s="74" t="s">
        <v>24</v>
      </c>
      <c r="E14" s="69"/>
      <c r="F14" s="74" t="s">
        <v>932</v>
      </c>
      <c r="G14" s="69" t="s">
        <v>211</v>
      </c>
      <c r="H14" s="69"/>
      <c r="I14" s="74" t="s">
        <v>111</v>
      </c>
      <c r="J14" s="76">
        <v>4370.7897810000013</v>
      </c>
      <c r="K14" s="78">
        <v>19790</v>
      </c>
      <c r="L14" s="76">
        <v>3200.4234011880008</v>
      </c>
      <c r="M14" s="79">
        <v>5.6670975354963945E-4</v>
      </c>
      <c r="N14" s="79">
        <f t="shared" si="0"/>
        <v>5.8911089148647053E-2</v>
      </c>
      <c r="O14" s="79">
        <f>L14/'סכום נכסי הקרן'!$C$42</f>
        <v>9.3245430725456574E-4</v>
      </c>
    </row>
    <row r="15" spans="2:15">
      <c r="B15" s="73" t="s">
        <v>1039</v>
      </c>
      <c r="C15" s="69" t="s">
        <v>1040</v>
      </c>
      <c r="D15" s="74" t="s">
        <v>24</v>
      </c>
      <c r="E15" s="69"/>
      <c r="F15" s="74" t="s">
        <v>932</v>
      </c>
      <c r="G15" s="69" t="s">
        <v>211</v>
      </c>
      <c r="H15" s="69"/>
      <c r="I15" s="74" t="s">
        <v>111</v>
      </c>
      <c r="J15" s="76">
        <v>24576.912822000002</v>
      </c>
      <c r="K15" s="78">
        <v>3539</v>
      </c>
      <c r="L15" s="76">
        <v>3218.1746956670004</v>
      </c>
      <c r="M15" s="79">
        <v>4.2316490040418477E-4</v>
      </c>
      <c r="N15" s="79">
        <f t="shared" si="0"/>
        <v>5.923784219362481E-2</v>
      </c>
      <c r="O15" s="79">
        <f>L15/'סכום נכסי הקרן'!$C$42</f>
        <v>9.3762620763191676E-4</v>
      </c>
    </row>
    <row r="16" spans="2:15">
      <c r="B16" s="73" t="s">
        <v>1041</v>
      </c>
      <c r="C16" s="69" t="s">
        <v>1042</v>
      </c>
      <c r="D16" s="74" t="s">
        <v>104</v>
      </c>
      <c r="E16" s="69"/>
      <c r="F16" s="74" t="s">
        <v>932</v>
      </c>
      <c r="G16" s="69" t="s">
        <v>211</v>
      </c>
      <c r="H16" s="69"/>
      <c r="I16" s="74" t="s">
        <v>111</v>
      </c>
      <c r="J16" s="76">
        <v>325674.926783</v>
      </c>
      <c r="K16" s="78">
        <v>1479.4</v>
      </c>
      <c r="L16" s="76">
        <v>17826.729007318005</v>
      </c>
      <c r="M16" s="79">
        <v>5.0807508393172017E-4</v>
      </c>
      <c r="N16" s="79">
        <f t="shared" si="0"/>
        <v>0.32814158945002431</v>
      </c>
      <c r="O16" s="79">
        <f>L16/'סכום נכסי הקרן'!$C$42</f>
        <v>5.1938784852539359E-3</v>
      </c>
    </row>
    <row r="17" spans="2:15">
      <c r="B17" s="73" t="s">
        <v>1043</v>
      </c>
      <c r="C17" s="69" t="s">
        <v>1044</v>
      </c>
      <c r="D17" s="74" t="s">
        <v>104</v>
      </c>
      <c r="E17" s="69"/>
      <c r="F17" s="74" t="s">
        <v>932</v>
      </c>
      <c r="G17" s="69" t="s">
        <v>211</v>
      </c>
      <c r="H17" s="69"/>
      <c r="I17" s="74" t="s">
        <v>111</v>
      </c>
      <c r="J17" s="76">
        <v>66520.327854999996</v>
      </c>
      <c r="K17" s="78">
        <v>12221.83</v>
      </c>
      <c r="L17" s="76">
        <v>30081.005126972006</v>
      </c>
      <c r="M17" s="79">
        <v>6.4872070269830339E-4</v>
      </c>
      <c r="N17" s="79">
        <f t="shared" si="0"/>
        <v>0.55370947920770408</v>
      </c>
      <c r="O17" s="79">
        <f>L17/'סכום נכסי הקרן'!$C$42</f>
        <v>8.7642037571590819E-3</v>
      </c>
    </row>
    <row r="18" spans="2:15">
      <c r="B18" s="75"/>
      <c r="C18" s="69"/>
      <c r="D18" s="69"/>
      <c r="E18" s="69"/>
      <c r="F18" s="69"/>
      <c r="G18" s="69"/>
      <c r="H18" s="69"/>
      <c r="I18" s="69"/>
      <c r="J18" s="76"/>
      <c r="K18" s="78"/>
      <c r="L18" s="69"/>
      <c r="M18" s="69"/>
      <c r="N18" s="79"/>
      <c r="O18" s="69"/>
    </row>
    <row r="19" spans="2:15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spans="2:1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spans="2:15">
      <c r="B21" s="115" t="s">
        <v>196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</row>
    <row r="22" spans="2:15">
      <c r="B22" s="115" t="s">
        <v>92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2:15">
      <c r="B23" s="115" t="s">
        <v>179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</row>
    <row r="24" spans="2:15">
      <c r="B24" s="115" t="s">
        <v>187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2:15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</row>
    <row r="26" spans="2:1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</row>
    <row r="27" spans="2:15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</row>
    <row r="28" spans="2:1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2:15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2:1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2:15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</row>
    <row r="32" spans="2:1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</row>
    <row r="33" spans="2:15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</row>
    <row r="34" spans="2:1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</row>
    <row r="35" spans="2:15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2:1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</row>
    <row r="37" spans="2:15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</row>
    <row r="38" spans="2:15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</row>
    <row r="39" spans="2:1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</row>
    <row r="40" spans="2:15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</row>
    <row r="41" spans="2:1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</row>
    <row r="42" spans="2:15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</row>
    <row r="43" spans="2:1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</row>
    <row r="44" spans="2:15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2:1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</row>
    <row r="50" spans="2:15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2:15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</row>
    <row r="52" spans="2:15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</row>
    <row r="53" spans="2:15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</row>
    <row r="54" spans="2:15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2:15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</row>
    <row r="56" spans="2:15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</row>
    <row r="57" spans="2:15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</row>
    <row r="58" spans="2:15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</row>
    <row r="59" spans="2:15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</row>
    <row r="60" spans="2:15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</row>
    <row r="61" spans="2:15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  <row r="62" spans="2:15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</row>
    <row r="63" spans="2:15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</row>
    <row r="64" spans="2:15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2:15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2:15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2:15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2:15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2:15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2:15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2:15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2:15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2:15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2:15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2:15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2:15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2:15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2:1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2:15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2:15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2:15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2:15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2:15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2:15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2:15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2:15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2:15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2:15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2:15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2:15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2:15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2:15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2:15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2:15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2:15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2:15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2:15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2:15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2:15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2:15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2:15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2:15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2:15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2:15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2:15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2:15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2:15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2:15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2:15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2:15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2:15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2:15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2:15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2:15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2:15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2:15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2:15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2:15">
      <c r="B118" s="101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</row>
    <row r="119" spans="2:15">
      <c r="B119" s="101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</row>
    <row r="120" spans="2:15">
      <c r="B120" s="101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</row>
    <row r="121" spans="2:15">
      <c r="B121" s="101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</row>
    <row r="122" spans="2:15">
      <c r="B122" s="101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</row>
    <row r="123" spans="2:15">
      <c r="B123" s="101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</row>
    <row r="124" spans="2:15">
      <c r="B124" s="101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</row>
    <row r="125" spans="2:15">
      <c r="B125" s="101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</row>
    <row r="126" spans="2:15">
      <c r="B126" s="101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</row>
    <row r="127" spans="2:15">
      <c r="B127" s="101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</row>
    <row r="128" spans="2:15">
      <c r="B128" s="101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</row>
    <row r="129" spans="2:15">
      <c r="B129" s="101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</row>
    <row r="130" spans="2:15">
      <c r="B130" s="101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</row>
    <row r="131" spans="2:15">
      <c r="B131" s="101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</row>
    <row r="132" spans="2:15">
      <c r="B132" s="101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</row>
    <row r="133" spans="2:15">
      <c r="B133" s="101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</row>
    <row r="134" spans="2:15">
      <c r="B134" s="101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</row>
    <row r="135" spans="2:15">
      <c r="B135" s="101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</row>
    <row r="136" spans="2:15">
      <c r="B136" s="101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</row>
    <row r="137" spans="2:15">
      <c r="B137" s="101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</row>
    <row r="138" spans="2:15">
      <c r="B138" s="101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</row>
    <row r="139" spans="2:15">
      <c r="B139" s="101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</row>
    <row r="140" spans="2:15">
      <c r="B140" s="101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</row>
    <row r="141" spans="2:15">
      <c r="B141" s="101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</row>
    <row r="142" spans="2:15">
      <c r="B142" s="101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</row>
    <row r="143" spans="2:15">
      <c r="B143" s="101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</row>
    <row r="144" spans="2:15">
      <c r="B144" s="101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</row>
    <row r="145" spans="2:15"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</row>
    <row r="146" spans="2:15">
      <c r="B146" s="101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</row>
    <row r="147" spans="2:15">
      <c r="B147" s="101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</row>
    <row r="148" spans="2:15">
      <c r="B148" s="101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</row>
    <row r="149" spans="2:15">
      <c r="B149" s="101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</row>
    <row r="150" spans="2:15">
      <c r="B150" s="101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</row>
    <row r="151" spans="2:15">
      <c r="B151" s="101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</row>
    <row r="152" spans="2:15">
      <c r="B152" s="101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</row>
    <row r="153" spans="2:15">
      <c r="B153" s="101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</row>
    <row r="154" spans="2:15">
      <c r="B154" s="101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</row>
    <row r="155" spans="2:15">
      <c r="B155" s="101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</row>
    <row r="156" spans="2:15">
      <c r="B156" s="101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</row>
    <row r="157" spans="2:15">
      <c r="B157" s="101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</row>
    <row r="158" spans="2:15">
      <c r="B158" s="101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</row>
    <row r="159" spans="2:15">
      <c r="B159" s="101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</row>
    <row r="160" spans="2:15">
      <c r="B160" s="101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</row>
    <row r="161" spans="2:15">
      <c r="B161" s="101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</row>
    <row r="162" spans="2:15">
      <c r="B162" s="101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</row>
    <row r="163" spans="2:15">
      <c r="B163" s="101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</row>
    <row r="164" spans="2:15">
      <c r="B164" s="101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</row>
    <row r="165" spans="2:15">
      <c r="B165" s="101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</row>
    <row r="166" spans="2:15">
      <c r="B166" s="101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</row>
    <row r="167" spans="2:15">
      <c r="B167" s="101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</row>
    <row r="168" spans="2:15">
      <c r="B168" s="101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</row>
    <row r="169" spans="2:15">
      <c r="B169" s="101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</row>
    <row r="170" spans="2:15">
      <c r="B170" s="101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</row>
    <row r="171" spans="2:15">
      <c r="B171" s="101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</row>
    <row r="172" spans="2:15">
      <c r="B172" s="101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</row>
    <row r="173" spans="2:15">
      <c r="B173" s="101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</row>
    <row r="174" spans="2:15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</row>
    <row r="175" spans="2:15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</row>
    <row r="176" spans="2:15">
      <c r="B176" s="101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</row>
    <row r="177" spans="2:15">
      <c r="B177" s="101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</row>
    <row r="178" spans="2:15">
      <c r="B178" s="101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</row>
    <row r="179" spans="2:15">
      <c r="B179" s="101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</row>
    <row r="180" spans="2:15">
      <c r="B180" s="101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</row>
    <row r="181" spans="2:15">
      <c r="B181" s="101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</row>
    <row r="182" spans="2:15">
      <c r="B182" s="101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</row>
    <row r="183" spans="2:15">
      <c r="B183" s="101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</row>
    <row r="184" spans="2:15">
      <c r="B184" s="101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</row>
    <row r="185" spans="2:15">
      <c r="B185" s="101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</row>
    <row r="186" spans="2:15">
      <c r="B186" s="101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</row>
    <row r="187" spans="2:15">
      <c r="B187" s="101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</row>
    <row r="188" spans="2:15">
      <c r="B188" s="101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</row>
    <row r="189" spans="2:15">
      <c r="B189" s="101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</row>
    <row r="190" spans="2:15">
      <c r="B190" s="101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</row>
    <row r="191" spans="2:15">
      <c r="B191" s="101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</row>
    <row r="192" spans="2:15">
      <c r="B192" s="101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</row>
    <row r="193" spans="2:15">
      <c r="B193" s="101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</row>
    <row r="194" spans="2:15">
      <c r="B194" s="101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</row>
    <row r="195" spans="2:15">
      <c r="B195" s="101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</row>
    <row r="196" spans="2:15">
      <c r="B196" s="101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</row>
    <row r="197" spans="2:15">
      <c r="B197" s="101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</row>
    <row r="198" spans="2:15">
      <c r="B198" s="101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</row>
    <row r="199" spans="2:15">
      <c r="B199" s="101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</row>
    <row r="200" spans="2:15">
      <c r="B200" s="101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</row>
    <row r="201" spans="2:15">
      <c r="B201" s="101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</row>
    <row r="202" spans="2:15">
      <c r="B202" s="101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</row>
    <row r="203" spans="2:15">
      <c r="B203" s="101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</row>
    <row r="204" spans="2:15">
      <c r="B204" s="101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</row>
    <row r="205" spans="2:15">
      <c r="B205" s="101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</row>
    <row r="206" spans="2:15">
      <c r="B206" s="101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</row>
    <row r="207" spans="2:15">
      <c r="B207" s="101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</row>
    <row r="208" spans="2:15">
      <c r="B208" s="101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</row>
    <row r="209" spans="2:15">
      <c r="B209" s="101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</row>
    <row r="210" spans="2:15">
      <c r="B210" s="101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</row>
    <row r="211" spans="2:15">
      <c r="B211" s="101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</row>
    <row r="212" spans="2:15">
      <c r="B212" s="101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</row>
    <row r="213" spans="2:15">
      <c r="B213" s="101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</row>
    <row r="214" spans="2:15">
      <c r="B214" s="101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</row>
    <row r="215" spans="2:15">
      <c r="B215" s="101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</row>
    <row r="216" spans="2:15">
      <c r="B216" s="101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</row>
    <row r="217" spans="2:15">
      <c r="B217" s="101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</row>
    <row r="218" spans="2:15">
      <c r="B218" s="101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</row>
    <row r="219" spans="2:15">
      <c r="B219" s="101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</row>
    <row r="220" spans="2:15">
      <c r="B220" s="101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</row>
    <row r="221" spans="2:15">
      <c r="B221" s="101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</row>
    <row r="222" spans="2:15">
      <c r="B222" s="101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</row>
    <row r="223" spans="2:15">
      <c r="B223" s="101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</row>
    <row r="224" spans="2:15">
      <c r="B224" s="101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</row>
    <row r="225" spans="2:15">
      <c r="B225" s="101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</row>
    <row r="226" spans="2:15">
      <c r="B226" s="101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</row>
    <row r="227" spans="2:15">
      <c r="B227" s="101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</row>
    <row r="228" spans="2:15">
      <c r="B228" s="101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</row>
    <row r="229" spans="2:15">
      <c r="B229" s="101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</row>
    <row r="230" spans="2:15">
      <c r="B230" s="101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</row>
    <row r="231" spans="2:15">
      <c r="B231" s="101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</row>
    <row r="232" spans="2:15">
      <c r="B232" s="101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</row>
    <row r="233" spans="2:15">
      <c r="B233" s="101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</row>
    <row r="234" spans="2:15">
      <c r="B234" s="101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</row>
    <row r="235" spans="2:15">
      <c r="B235" s="101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</row>
    <row r="236" spans="2:15">
      <c r="B236" s="101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</row>
    <row r="237" spans="2:15">
      <c r="B237" s="101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</row>
    <row r="238" spans="2:15">
      <c r="B238" s="101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</row>
    <row r="239" spans="2:15">
      <c r="B239" s="101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</row>
    <row r="240" spans="2:15">
      <c r="B240" s="101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</row>
    <row r="241" spans="2:15">
      <c r="B241" s="101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</row>
    <row r="242" spans="2:15">
      <c r="B242" s="101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</row>
    <row r="243" spans="2:15">
      <c r="B243" s="101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</row>
    <row r="244" spans="2:15">
      <c r="B244" s="101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</row>
    <row r="245" spans="2:15">
      <c r="B245" s="101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</row>
    <row r="246" spans="2:15">
      <c r="B246" s="101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</row>
    <row r="247" spans="2:15">
      <c r="B247" s="101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</row>
    <row r="248" spans="2:15">
      <c r="B248" s="101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</row>
    <row r="249" spans="2:15">
      <c r="B249" s="101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</row>
    <row r="250" spans="2:15">
      <c r="B250" s="101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</row>
    <row r="251" spans="2:15">
      <c r="B251" s="101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</row>
    <row r="252" spans="2:15">
      <c r="B252" s="101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</row>
    <row r="253" spans="2:15">
      <c r="B253" s="101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</row>
    <row r="254" spans="2:15">
      <c r="B254" s="101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</row>
    <row r="255" spans="2:15">
      <c r="B255" s="101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</row>
    <row r="256" spans="2:15">
      <c r="B256" s="101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</row>
    <row r="257" spans="2:15">
      <c r="B257" s="101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</row>
    <row r="258" spans="2:15">
      <c r="B258" s="101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</row>
    <row r="259" spans="2:15">
      <c r="B259" s="101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</row>
    <row r="260" spans="2:15">
      <c r="B260" s="101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</row>
    <row r="261" spans="2:15">
      <c r="B261" s="101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</row>
    <row r="262" spans="2:15">
      <c r="B262" s="101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</row>
    <row r="263" spans="2:15">
      <c r="B263" s="101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</row>
    <row r="264" spans="2:15">
      <c r="B264" s="101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</row>
    <row r="265" spans="2:15">
      <c r="B265" s="101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</row>
    <row r="266" spans="2:15">
      <c r="B266" s="101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</row>
    <row r="267" spans="2:15">
      <c r="B267" s="101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</row>
    <row r="268" spans="2:15">
      <c r="B268" s="101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</row>
    <row r="269" spans="2:15">
      <c r="B269" s="101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</row>
    <row r="270" spans="2:15">
      <c r="B270" s="101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</row>
    <row r="271" spans="2:15">
      <c r="B271" s="101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</row>
    <row r="272" spans="2:15">
      <c r="B272" s="101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</row>
    <row r="273" spans="2:15">
      <c r="B273" s="101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</row>
    <row r="274" spans="2:15">
      <c r="B274" s="101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</row>
    <row r="275" spans="2:15">
      <c r="B275" s="101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</row>
    <row r="276" spans="2:15">
      <c r="B276" s="101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</row>
    <row r="277" spans="2:15">
      <c r="B277" s="101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</row>
    <row r="278" spans="2:15">
      <c r="B278" s="101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</row>
    <row r="279" spans="2:15">
      <c r="B279" s="101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</row>
    <row r="280" spans="2:15">
      <c r="B280" s="101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</row>
    <row r="281" spans="2:15">
      <c r="B281" s="101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</row>
    <row r="282" spans="2:15">
      <c r="B282" s="101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</row>
    <row r="283" spans="2:15">
      <c r="B283" s="101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</row>
    <row r="284" spans="2:15">
      <c r="B284" s="101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</row>
    <row r="285" spans="2:15">
      <c r="B285" s="101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</row>
    <row r="286" spans="2:15">
      <c r="B286" s="101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</row>
    <row r="287" spans="2:15">
      <c r="B287" s="101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</row>
    <row r="288" spans="2:15">
      <c r="B288" s="101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</row>
    <row r="289" spans="2:15">
      <c r="B289" s="101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</row>
    <row r="290" spans="2:15">
      <c r="B290" s="101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</row>
    <row r="291" spans="2:15">
      <c r="B291" s="101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</row>
    <row r="292" spans="2:15">
      <c r="B292" s="101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</row>
    <row r="293" spans="2:15">
      <c r="B293" s="101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</row>
    <row r="294" spans="2:15">
      <c r="B294" s="101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</row>
    <row r="295" spans="2:15">
      <c r="B295" s="101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</row>
    <row r="296" spans="2:15">
      <c r="B296" s="101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</row>
    <row r="297" spans="2:15">
      <c r="B297" s="101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</row>
    <row r="298" spans="2:15">
      <c r="B298" s="101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</row>
    <row r="299" spans="2:15">
      <c r="B299" s="101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</row>
    <row r="300" spans="2:15">
      <c r="B300" s="101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</row>
    <row r="301" spans="2:15">
      <c r="B301" s="101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</row>
    <row r="302" spans="2:15">
      <c r="B302" s="101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</row>
    <row r="303" spans="2:15">
      <c r="B303" s="101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</row>
    <row r="304" spans="2:15">
      <c r="B304" s="101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</row>
    <row r="305" spans="2:15">
      <c r="B305" s="101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</row>
    <row r="306" spans="2:15">
      <c r="B306" s="101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</row>
    <row r="307" spans="2:15">
      <c r="B307" s="101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</row>
    <row r="308" spans="2:15">
      <c r="B308" s="101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</row>
    <row r="309" spans="2:15">
      <c r="B309" s="101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</row>
    <row r="310" spans="2:15">
      <c r="B310" s="101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</row>
    <row r="311" spans="2:15">
      <c r="B311" s="101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</row>
    <row r="312" spans="2:15">
      <c r="B312" s="101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</row>
    <row r="313" spans="2:15">
      <c r="B313" s="101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</row>
    <row r="314" spans="2:15">
      <c r="B314" s="101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</row>
    <row r="315" spans="2:15">
      <c r="B315" s="101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</row>
    <row r="316" spans="2:15">
      <c r="B316" s="101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</row>
    <row r="317" spans="2:15">
      <c r="B317" s="101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</row>
    <row r="318" spans="2:15">
      <c r="B318" s="101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</row>
    <row r="319" spans="2:15">
      <c r="B319" s="101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</row>
    <row r="320" spans="2:15">
      <c r="B320" s="101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</row>
    <row r="321" spans="2:15">
      <c r="B321" s="101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</row>
    <row r="322" spans="2:15">
      <c r="B322" s="101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</row>
    <row r="323" spans="2:15">
      <c r="B323" s="101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</row>
    <row r="324" spans="2:15">
      <c r="B324" s="101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</row>
    <row r="325" spans="2:15">
      <c r="B325" s="116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</row>
    <row r="326" spans="2:15">
      <c r="B326" s="116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</row>
    <row r="327" spans="2:15">
      <c r="B327" s="117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</row>
    <row r="328" spans="2:15">
      <c r="B328" s="101"/>
      <c r="C328" s="101"/>
      <c r="D328" s="101"/>
      <c r="E328" s="101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</row>
    <row r="329" spans="2:15">
      <c r="B329" s="101"/>
      <c r="C329" s="101"/>
      <c r="D329" s="101"/>
      <c r="E329" s="101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</row>
    <row r="330" spans="2:15">
      <c r="B330" s="101"/>
      <c r="C330" s="101"/>
      <c r="D330" s="101"/>
      <c r="E330" s="101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</row>
    <row r="331" spans="2:15">
      <c r="B331" s="101"/>
      <c r="C331" s="101"/>
      <c r="D331" s="101"/>
      <c r="E331" s="101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</row>
    <row r="332" spans="2:15">
      <c r="B332" s="101"/>
      <c r="C332" s="101"/>
      <c r="D332" s="101"/>
      <c r="E332" s="101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</row>
    <row r="333" spans="2:15">
      <c r="B333" s="101"/>
      <c r="C333" s="101"/>
      <c r="D333" s="101"/>
      <c r="E333" s="101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</row>
    <row r="334" spans="2:15">
      <c r="B334" s="101"/>
      <c r="C334" s="101"/>
      <c r="D334" s="101"/>
      <c r="E334" s="101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</row>
    <row r="335" spans="2:15">
      <c r="B335" s="101"/>
      <c r="C335" s="101"/>
      <c r="D335" s="101"/>
      <c r="E335" s="101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</row>
    <row r="336" spans="2:15">
      <c r="B336" s="101"/>
      <c r="C336" s="101"/>
      <c r="D336" s="101"/>
      <c r="E336" s="101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</row>
    <row r="337" spans="2:15">
      <c r="B337" s="101"/>
      <c r="C337" s="101"/>
      <c r="D337" s="101"/>
      <c r="E337" s="101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</row>
    <row r="338" spans="2:15">
      <c r="B338" s="101"/>
      <c r="C338" s="101"/>
      <c r="D338" s="101"/>
      <c r="E338" s="101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</row>
    <row r="339" spans="2:15">
      <c r="B339" s="101"/>
      <c r="C339" s="101"/>
      <c r="D339" s="101"/>
      <c r="E339" s="101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</row>
    <row r="340" spans="2:15">
      <c r="B340" s="101"/>
      <c r="C340" s="101"/>
      <c r="D340" s="101"/>
      <c r="E340" s="101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</row>
    <row r="341" spans="2:15">
      <c r="B341" s="101"/>
      <c r="C341" s="101"/>
      <c r="D341" s="101"/>
      <c r="E341" s="101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</row>
    <row r="342" spans="2:15">
      <c r="B342" s="101"/>
      <c r="C342" s="101"/>
      <c r="D342" s="101"/>
      <c r="E342" s="101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</row>
    <row r="343" spans="2:15">
      <c r="B343" s="101"/>
      <c r="C343" s="101"/>
      <c r="D343" s="101"/>
      <c r="E343" s="101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</row>
    <row r="344" spans="2:15">
      <c r="B344" s="101"/>
      <c r="C344" s="101"/>
      <c r="D344" s="101"/>
      <c r="E344" s="101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</row>
    <row r="345" spans="2:15">
      <c r="B345" s="101"/>
      <c r="C345" s="101"/>
      <c r="D345" s="101"/>
      <c r="E345" s="101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</row>
    <row r="346" spans="2:15">
      <c r="B346" s="101"/>
      <c r="C346" s="101"/>
      <c r="D346" s="101"/>
      <c r="E346" s="101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</row>
    <row r="347" spans="2:15">
      <c r="B347" s="101"/>
      <c r="C347" s="101"/>
      <c r="D347" s="101"/>
      <c r="E347" s="101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</row>
    <row r="348" spans="2:15">
      <c r="B348" s="101"/>
      <c r="C348" s="101"/>
      <c r="D348" s="101"/>
      <c r="E348" s="101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</row>
    <row r="349" spans="2:15">
      <c r="B349" s="101"/>
      <c r="C349" s="101"/>
      <c r="D349" s="101"/>
      <c r="E349" s="101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</row>
    <row r="350" spans="2:15">
      <c r="B350" s="101"/>
      <c r="C350" s="101"/>
      <c r="D350" s="101"/>
      <c r="E350" s="101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</row>
    <row r="351" spans="2:15">
      <c r="B351" s="101"/>
      <c r="C351" s="101"/>
      <c r="D351" s="101"/>
      <c r="E351" s="101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</row>
    <row r="352" spans="2:15">
      <c r="B352" s="101"/>
      <c r="C352" s="101"/>
      <c r="D352" s="101"/>
      <c r="E352" s="101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</row>
    <row r="353" spans="2:15">
      <c r="B353" s="101"/>
      <c r="C353" s="101"/>
      <c r="D353" s="101"/>
      <c r="E353" s="101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</row>
    <row r="354" spans="2:15">
      <c r="B354" s="101"/>
      <c r="C354" s="101"/>
      <c r="D354" s="101"/>
      <c r="E354" s="101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</row>
    <row r="355" spans="2:15">
      <c r="B355" s="101"/>
      <c r="C355" s="101"/>
      <c r="D355" s="101"/>
      <c r="E355" s="101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</row>
    <row r="356" spans="2:15">
      <c r="B356" s="101"/>
      <c r="C356" s="101"/>
      <c r="D356" s="101"/>
      <c r="E356" s="101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</row>
    <row r="357" spans="2:15">
      <c r="B357" s="101"/>
      <c r="C357" s="101"/>
      <c r="D357" s="101"/>
      <c r="E357" s="101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</row>
    <row r="358" spans="2:15">
      <c r="B358" s="101"/>
      <c r="C358" s="101"/>
      <c r="D358" s="101"/>
      <c r="E358" s="101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</row>
    <row r="359" spans="2:15">
      <c r="B359" s="101"/>
      <c r="C359" s="101"/>
      <c r="D359" s="101"/>
      <c r="E359" s="101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</row>
    <row r="360" spans="2:15">
      <c r="B360" s="101"/>
      <c r="C360" s="101"/>
      <c r="D360" s="101"/>
      <c r="E360" s="101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</row>
    <row r="361" spans="2:15">
      <c r="B361" s="101"/>
      <c r="C361" s="101"/>
      <c r="D361" s="101"/>
      <c r="E361" s="101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</row>
    <row r="362" spans="2:15">
      <c r="B362" s="101"/>
      <c r="C362" s="101"/>
      <c r="D362" s="101"/>
      <c r="E362" s="101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</row>
    <row r="363" spans="2:15">
      <c r="B363" s="101"/>
      <c r="C363" s="101"/>
      <c r="D363" s="101"/>
      <c r="E363" s="101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</row>
    <row r="364" spans="2:15">
      <c r="B364" s="101"/>
      <c r="C364" s="101"/>
      <c r="D364" s="101"/>
      <c r="E364" s="101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</row>
    <row r="365" spans="2:15">
      <c r="B365" s="101"/>
      <c r="C365" s="101"/>
      <c r="D365" s="101"/>
      <c r="E365" s="101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</row>
    <row r="366" spans="2:15">
      <c r="B366" s="101"/>
      <c r="C366" s="101"/>
      <c r="D366" s="101"/>
      <c r="E366" s="101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</row>
    <row r="367" spans="2:15">
      <c r="B367" s="101"/>
      <c r="C367" s="101"/>
      <c r="D367" s="101"/>
      <c r="E367" s="101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</row>
    <row r="368" spans="2:15">
      <c r="B368" s="101"/>
      <c r="C368" s="101"/>
      <c r="D368" s="101"/>
      <c r="E368" s="101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</row>
    <row r="369" spans="2:15">
      <c r="B369" s="101"/>
      <c r="C369" s="101"/>
      <c r="D369" s="101"/>
      <c r="E369" s="101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</row>
    <row r="370" spans="2:15">
      <c r="B370" s="101"/>
      <c r="C370" s="101"/>
      <c r="D370" s="101"/>
      <c r="E370" s="101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</row>
    <row r="371" spans="2:15">
      <c r="B371" s="101"/>
      <c r="C371" s="101"/>
      <c r="D371" s="101"/>
      <c r="E371" s="101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</row>
    <row r="372" spans="2:15">
      <c r="B372" s="101"/>
      <c r="C372" s="101"/>
      <c r="D372" s="101"/>
      <c r="E372" s="101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</row>
    <row r="373" spans="2:15">
      <c r="B373" s="101"/>
      <c r="C373" s="101"/>
      <c r="D373" s="101"/>
      <c r="E373" s="101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</row>
    <row r="374" spans="2:15">
      <c r="B374" s="101"/>
      <c r="C374" s="101"/>
      <c r="D374" s="101"/>
      <c r="E374" s="101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</row>
    <row r="375" spans="2:15">
      <c r="B375" s="101"/>
      <c r="C375" s="101"/>
      <c r="D375" s="101"/>
      <c r="E375" s="101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</row>
    <row r="376" spans="2:15">
      <c r="B376" s="101"/>
      <c r="C376" s="101"/>
      <c r="D376" s="101"/>
      <c r="E376" s="101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</row>
    <row r="377" spans="2:15">
      <c r="B377" s="101"/>
      <c r="C377" s="101"/>
      <c r="D377" s="101"/>
      <c r="E377" s="101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</row>
    <row r="378" spans="2:15">
      <c r="B378" s="101"/>
      <c r="C378" s="101"/>
      <c r="D378" s="101"/>
      <c r="E378" s="101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</row>
    <row r="379" spans="2:15">
      <c r="B379" s="101"/>
      <c r="C379" s="101"/>
      <c r="D379" s="101"/>
      <c r="E379" s="101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</row>
    <row r="380" spans="2:15">
      <c r="B380" s="101"/>
      <c r="C380" s="101"/>
      <c r="D380" s="101"/>
      <c r="E380" s="101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</row>
    <row r="381" spans="2:15">
      <c r="B381" s="101"/>
      <c r="C381" s="101"/>
      <c r="D381" s="101"/>
      <c r="E381" s="101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</row>
    <row r="382" spans="2:15">
      <c r="B382" s="101"/>
      <c r="C382" s="101"/>
      <c r="D382" s="101"/>
      <c r="E382" s="101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</row>
    <row r="383" spans="2:15">
      <c r="B383" s="101"/>
      <c r="C383" s="101"/>
      <c r="D383" s="101"/>
      <c r="E383" s="101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</row>
    <row r="384" spans="2:15">
      <c r="B384" s="101"/>
      <c r="C384" s="101"/>
      <c r="D384" s="101"/>
      <c r="E384" s="101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</row>
    <row r="385" spans="2:15">
      <c r="B385" s="101"/>
      <c r="C385" s="101"/>
      <c r="D385" s="101"/>
      <c r="E385" s="101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</row>
    <row r="386" spans="2:15">
      <c r="B386" s="101"/>
      <c r="C386" s="101"/>
      <c r="D386" s="101"/>
      <c r="E386" s="101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</row>
    <row r="387" spans="2:15">
      <c r="B387" s="101"/>
      <c r="C387" s="101"/>
      <c r="D387" s="101"/>
      <c r="E387" s="101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</row>
    <row r="388" spans="2:15">
      <c r="B388" s="101"/>
      <c r="C388" s="101"/>
      <c r="D388" s="101"/>
      <c r="E388" s="101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</row>
    <row r="389" spans="2:15">
      <c r="B389" s="101"/>
      <c r="C389" s="101"/>
      <c r="D389" s="101"/>
      <c r="E389" s="101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</row>
    <row r="390" spans="2:15">
      <c r="B390" s="101"/>
      <c r="C390" s="101"/>
      <c r="D390" s="101"/>
      <c r="E390" s="101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</row>
    <row r="391" spans="2:15">
      <c r="B391" s="101"/>
      <c r="C391" s="101"/>
      <c r="D391" s="101"/>
      <c r="E391" s="101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</row>
    <row r="392" spans="2:15">
      <c r="B392" s="101"/>
      <c r="C392" s="101"/>
      <c r="D392" s="101"/>
      <c r="E392" s="101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</row>
    <row r="393" spans="2:15">
      <c r="B393" s="101"/>
      <c r="C393" s="101"/>
      <c r="D393" s="101"/>
      <c r="E393" s="101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</row>
    <row r="394" spans="2:15">
      <c r="B394" s="101"/>
      <c r="C394" s="101"/>
      <c r="D394" s="101"/>
      <c r="E394" s="101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</row>
    <row r="395" spans="2:15">
      <c r="B395" s="101"/>
      <c r="C395" s="101"/>
      <c r="D395" s="101"/>
      <c r="E395" s="101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</row>
    <row r="396" spans="2:15">
      <c r="B396" s="101"/>
      <c r="C396" s="101"/>
      <c r="D396" s="101"/>
      <c r="E396" s="101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</row>
    <row r="397" spans="2:15">
      <c r="B397" s="101"/>
      <c r="C397" s="101"/>
      <c r="D397" s="101"/>
      <c r="E397" s="101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</row>
    <row r="398" spans="2:15">
      <c r="B398" s="101"/>
      <c r="C398" s="101"/>
      <c r="D398" s="101"/>
      <c r="E398" s="101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</row>
    <row r="399" spans="2:15">
      <c r="B399" s="101"/>
      <c r="C399" s="101"/>
      <c r="D399" s="101"/>
      <c r="E399" s="101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</row>
    <row r="400" spans="2:15">
      <c r="B400" s="101"/>
      <c r="C400" s="101"/>
      <c r="D400" s="101"/>
      <c r="E400" s="101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</row>
    <row r="401" spans="2:15">
      <c r="B401" s="101"/>
      <c r="C401" s="101"/>
      <c r="D401" s="101"/>
      <c r="E401" s="101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</row>
    <row r="402" spans="2:15">
      <c r="B402" s="101"/>
      <c r="C402" s="101"/>
      <c r="D402" s="101"/>
      <c r="E402" s="101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</row>
    <row r="403" spans="2:15">
      <c r="B403" s="101"/>
      <c r="C403" s="101"/>
      <c r="D403" s="101"/>
      <c r="E403" s="101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</row>
    <row r="404" spans="2:15">
      <c r="B404" s="101"/>
      <c r="C404" s="101"/>
      <c r="D404" s="101"/>
      <c r="E404" s="101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</row>
    <row r="405" spans="2:15">
      <c r="B405" s="101"/>
      <c r="C405" s="101"/>
      <c r="D405" s="101"/>
      <c r="E405" s="101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</row>
    <row r="406" spans="2:15">
      <c r="B406" s="101"/>
      <c r="C406" s="101"/>
      <c r="D406" s="101"/>
      <c r="E406" s="101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</row>
    <row r="407" spans="2:15">
      <c r="B407" s="101"/>
      <c r="C407" s="101"/>
      <c r="D407" s="101"/>
      <c r="E407" s="101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</row>
    <row r="408" spans="2:15">
      <c r="B408" s="101"/>
      <c r="C408" s="101"/>
      <c r="D408" s="101"/>
      <c r="E408" s="101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</row>
    <row r="409" spans="2:15">
      <c r="B409" s="101"/>
      <c r="C409" s="101"/>
      <c r="D409" s="101"/>
      <c r="E409" s="101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</row>
    <row r="410" spans="2:15">
      <c r="B410" s="101"/>
      <c r="C410" s="101"/>
      <c r="D410" s="101"/>
      <c r="E410" s="101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</row>
    <row r="411" spans="2:15">
      <c r="B411" s="101"/>
      <c r="C411" s="101"/>
      <c r="D411" s="101"/>
      <c r="E411" s="101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</row>
    <row r="412" spans="2:15">
      <c r="B412" s="101"/>
      <c r="C412" s="101"/>
      <c r="D412" s="101"/>
      <c r="E412" s="101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</row>
    <row r="413" spans="2:15">
      <c r="B413" s="101"/>
      <c r="C413" s="101"/>
      <c r="D413" s="101"/>
      <c r="E413" s="101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</row>
    <row r="414" spans="2:15">
      <c r="B414" s="101"/>
      <c r="C414" s="101"/>
      <c r="D414" s="101"/>
      <c r="E414" s="101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</row>
    <row r="415" spans="2:15">
      <c r="B415" s="101"/>
      <c r="C415" s="101"/>
      <c r="D415" s="101"/>
      <c r="E415" s="101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</row>
    <row r="416" spans="2:15">
      <c r="B416" s="101"/>
      <c r="C416" s="101"/>
      <c r="D416" s="101"/>
      <c r="E416" s="101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</row>
    <row r="417" spans="2:15">
      <c r="B417" s="101"/>
      <c r="C417" s="101"/>
      <c r="D417" s="101"/>
      <c r="E417" s="101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</row>
    <row r="418" spans="2:15">
      <c r="B418" s="101"/>
      <c r="C418" s="101"/>
      <c r="D418" s="101"/>
      <c r="E418" s="101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</row>
    <row r="419" spans="2:15">
      <c r="B419" s="101"/>
      <c r="C419" s="101"/>
      <c r="D419" s="101"/>
      <c r="E419" s="101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</row>
    <row r="420" spans="2:15">
      <c r="B420" s="101"/>
      <c r="C420" s="101"/>
      <c r="D420" s="101"/>
      <c r="E420" s="101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</row>
    <row r="421" spans="2:15">
      <c r="B421" s="101"/>
      <c r="C421" s="101"/>
      <c r="D421" s="101"/>
      <c r="E421" s="101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</row>
    <row r="422" spans="2:15">
      <c r="B422" s="101"/>
      <c r="C422" s="101"/>
      <c r="D422" s="101"/>
      <c r="E422" s="101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</row>
    <row r="423" spans="2:15">
      <c r="B423" s="101"/>
      <c r="C423" s="101"/>
      <c r="D423" s="101"/>
      <c r="E423" s="101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</row>
    <row r="424" spans="2:15">
      <c r="B424" s="101"/>
      <c r="C424" s="101"/>
      <c r="D424" s="101"/>
      <c r="E424" s="101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</row>
    <row r="425" spans="2:15">
      <c r="B425" s="101"/>
      <c r="C425" s="101"/>
      <c r="D425" s="101"/>
      <c r="E425" s="101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</row>
    <row r="426" spans="2:15">
      <c r="B426" s="101"/>
      <c r="C426" s="101"/>
      <c r="D426" s="101"/>
      <c r="E426" s="101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</row>
    <row r="427" spans="2:15">
      <c r="B427" s="101"/>
      <c r="C427" s="101"/>
      <c r="D427" s="101"/>
      <c r="E427" s="101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</row>
    <row r="428" spans="2:15">
      <c r="B428" s="101"/>
      <c r="C428" s="101"/>
      <c r="D428" s="101"/>
      <c r="E428" s="101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</row>
    <row r="429" spans="2:15">
      <c r="B429" s="101"/>
      <c r="C429" s="101"/>
      <c r="D429" s="101"/>
      <c r="E429" s="101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</row>
    <row r="430" spans="2:15">
      <c r="B430" s="101"/>
      <c r="C430" s="101"/>
      <c r="D430" s="101"/>
      <c r="E430" s="101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</row>
    <row r="431" spans="2:15">
      <c r="B431" s="101"/>
      <c r="C431" s="101"/>
      <c r="D431" s="101"/>
      <c r="E431" s="101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</row>
    <row r="432" spans="2:15">
      <c r="B432" s="101"/>
      <c r="C432" s="101"/>
      <c r="D432" s="101"/>
      <c r="E432" s="101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</row>
    <row r="433" spans="2:15">
      <c r="B433" s="101"/>
      <c r="C433" s="101"/>
      <c r="D433" s="101"/>
      <c r="E433" s="101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</row>
    <row r="434" spans="2:15">
      <c r="B434" s="101"/>
      <c r="C434" s="101"/>
      <c r="D434" s="101"/>
      <c r="E434" s="101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</row>
    <row r="435" spans="2:15">
      <c r="B435" s="101"/>
      <c r="C435" s="101"/>
      <c r="D435" s="101"/>
      <c r="E435" s="101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</row>
    <row r="436" spans="2:15">
      <c r="B436" s="101"/>
      <c r="C436" s="101"/>
      <c r="D436" s="101"/>
      <c r="E436" s="101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</row>
    <row r="437" spans="2:15">
      <c r="B437" s="101"/>
      <c r="C437" s="101"/>
      <c r="D437" s="101"/>
      <c r="E437" s="101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</row>
    <row r="438" spans="2:15">
      <c r="B438" s="101"/>
      <c r="C438" s="101"/>
      <c r="D438" s="101"/>
      <c r="E438" s="101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</row>
    <row r="439" spans="2:15">
      <c r="B439" s="101"/>
      <c r="C439" s="101"/>
      <c r="D439" s="101"/>
      <c r="E439" s="101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</row>
    <row r="440" spans="2:15">
      <c r="B440" s="101"/>
      <c r="C440" s="101"/>
      <c r="D440" s="101"/>
      <c r="E440" s="101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</row>
    <row r="441" spans="2:15">
      <c r="B441" s="101"/>
      <c r="C441" s="101"/>
      <c r="D441" s="101"/>
      <c r="E441" s="101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</row>
    <row r="442" spans="2:15">
      <c r="B442" s="101"/>
      <c r="C442" s="101"/>
      <c r="D442" s="101"/>
      <c r="E442" s="101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</row>
    <row r="443" spans="2:15">
      <c r="B443" s="101"/>
      <c r="C443" s="101"/>
      <c r="D443" s="101"/>
      <c r="E443" s="101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</row>
    <row r="444" spans="2:15">
      <c r="B444" s="101"/>
      <c r="C444" s="101"/>
      <c r="D444" s="101"/>
      <c r="E444" s="101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</row>
    <row r="445" spans="2:15">
      <c r="B445" s="101"/>
      <c r="C445" s="101"/>
      <c r="D445" s="101"/>
      <c r="E445" s="101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</row>
    <row r="446" spans="2:15">
      <c r="B446" s="101"/>
      <c r="C446" s="101"/>
      <c r="D446" s="101"/>
      <c r="E446" s="101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</row>
    <row r="447" spans="2:15">
      <c r="B447" s="101"/>
      <c r="C447" s="101"/>
      <c r="D447" s="101"/>
      <c r="E447" s="101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</row>
    <row r="448" spans="2:15">
      <c r="B448" s="101"/>
      <c r="C448" s="101"/>
      <c r="D448" s="101"/>
      <c r="E448" s="101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</row>
    <row r="449" spans="2:15">
      <c r="B449" s="101"/>
      <c r="C449" s="101"/>
      <c r="D449" s="101"/>
      <c r="E449" s="101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</row>
    <row r="450" spans="2:15">
      <c r="B450" s="101"/>
      <c r="C450" s="101"/>
      <c r="D450" s="101"/>
      <c r="E450" s="101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</row>
    <row r="451" spans="2:15">
      <c r="B451" s="101"/>
      <c r="C451" s="101"/>
      <c r="D451" s="101"/>
      <c r="E451" s="101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</row>
    <row r="452" spans="2:15">
      <c r="B452" s="101"/>
      <c r="C452" s="101"/>
      <c r="D452" s="101"/>
      <c r="E452" s="101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</row>
    <row r="453" spans="2:15">
      <c r="B453" s="101"/>
      <c r="C453" s="101"/>
      <c r="D453" s="101"/>
      <c r="E453" s="101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</row>
    <row r="454" spans="2:15">
      <c r="B454" s="101"/>
      <c r="C454" s="101"/>
      <c r="D454" s="101"/>
      <c r="E454" s="101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</row>
    <row r="455" spans="2:15">
      <c r="B455" s="101"/>
      <c r="C455" s="101"/>
      <c r="D455" s="101"/>
      <c r="E455" s="101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</row>
    <row r="456" spans="2:15">
      <c r="B456" s="101"/>
      <c r="C456" s="101"/>
      <c r="D456" s="101"/>
      <c r="E456" s="101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</row>
    <row r="457" spans="2:15">
      <c r="B457" s="101"/>
      <c r="C457" s="101"/>
      <c r="D457" s="101"/>
      <c r="E457" s="101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</row>
    <row r="458" spans="2:15">
      <c r="B458" s="101"/>
      <c r="C458" s="101"/>
      <c r="D458" s="101"/>
      <c r="E458" s="101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</row>
    <row r="459" spans="2:15">
      <c r="B459" s="101"/>
      <c r="C459" s="101"/>
      <c r="D459" s="101"/>
      <c r="E459" s="101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</row>
    <row r="460" spans="2:15">
      <c r="B460" s="101"/>
      <c r="C460" s="101"/>
      <c r="D460" s="101"/>
      <c r="E460" s="101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</row>
    <row r="461" spans="2:15">
      <c r="B461" s="101"/>
      <c r="C461" s="101"/>
      <c r="D461" s="101"/>
      <c r="E461" s="101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</row>
    <row r="462" spans="2:15">
      <c r="B462" s="101"/>
      <c r="C462" s="101"/>
      <c r="D462" s="101"/>
      <c r="E462" s="101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</row>
    <row r="463" spans="2:15">
      <c r="B463" s="101"/>
      <c r="C463" s="101"/>
      <c r="D463" s="101"/>
      <c r="E463" s="101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</row>
    <row r="464" spans="2:15">
      <c r="B464" s="101"/>
      <c r="C464" s="101"/>
      <c r="D464" s="101"/>
      <c r="E464" s="101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</row>
    <row r="465" spans="2:15">
      <c r="B465" s="101"/>
      <c r="C465" s="101"/>
      <c r="D465" s="101"/>
      <c r="E465" s="101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</row>
    <row r="466" spans="2:15">
      <c r="B466" s="101"/>
      <c r="C466" s="101"/>
      <c r="D466" s="101"/>
      <c r="E466" s="101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</row>
    <row r="467" spans="2:15">
      <c r="B467" s="101"/>
      <c r="C467" s="101"/>
      <c r="D467" s="101"/>
      <c r="E467" s="101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</row>
    <row r="468" spans="2:15">
      <c r="B468" s="101"/>
      <c r="C468" s="101"/>
      <c r="D468" s="101"/>
      <c r="E468" s="101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</row>
    <row r="469" spans="2:15">
      <c r="B469" s="101"/>
      <c r="C469" s="101"/>
      <c r="D469" s="101"/>
      <c r="E469" s="101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</row>
    <row r="470" spans="2:15">
      <c r="B470" s="101"/>
      <c r="C470" s="101"/>
      <c r="D470" s="101"/>
      <c r="E470" s="101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</row>
    <row r="471" spans="2:15">
      <c r="B471" s="101"/>
      <c r="C471" s="101"/>
      <c r="D471" s="101"/>
      <c r="E471" s="101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</row>
    <row r="472" spans="2:15">
      <c r="B472" s="101"/>
      <c r="C472" s="101"/>
      <c r="D472" s="101"/>
      <c r="E472" s="101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</row>
    <row r="473" spans="2:15">
      <c r="B473" s="101"/>
      <c r="C473" s="101"/>
      <c r="D473" s="101"/>
      <c r="E473" s="101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</row>
    <row r="474" spans="2:15">
      <c r="B474" s="101"/>
      <c r="C474" s="101"/>
      <c r="D474" s="101"/>
      <c r="E474" s="101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</row>
    <row r="475" spans="2:15">
      <c r="B475" s="101"/>
      <c r="C475" s="101"/>
      <c r="D475" s="101"/>
      <c r="E475" s="101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</row>
    <row r="476" spans="2:15">
      <c r="B476" s="101"/>
      <c r="C476" s="101"/>
      <c r="D476" s="101"/>
      <c r="E476" s="101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</row>
    <row r="477" spans="2:15">
      <c r="B477" s="101"/>
      <c r="C477" s="101"/>
      <c r="D477" s="101"/>
      <c r="E477" s="101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</row>
    <row r="478" spans="2:15">
      <c r="B478" s="101"/>
      <c r="C478" s="101"/>
      <c r="D478" s="101"/>
      <c r="E478" s="101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</row>
    <row r="479" spans="2:15">
      <c r="B479" s="101"/>
      <c r="C479" s="101"/>
      <c r="D479" s="101"/>
      <c r="E479" s="101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</row>
    <row r="480" spans="2:15">
      <c r="B480" s="101"/>
      <c r="C480" s="101"/>
      <c r="D480" s="101"/>
      <c r="E480" s="101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</row>
    <row r="481" spans="2:15">
      <c r="B481" s="101"/>
      <c r="C481" s="101"/>
      <c r="D481" s="101"/>
      <c r="E481" s="101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</row>
    <row r="482" spans="2:15">
      <c r="B482" s="101"/>
      <c r="C482" s="101"/>
      <c r="D482" s="101"/>
      <c r="E482" s="101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</row>
    <row r="483" spans="2:15">
      <c r="B483" s="101"/>
      <c r="C483" s="101"/>
      <c r="D483" s="101"/>
      <c r="E483" s="101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</row>
    <row r="484" spans="2:15">
      <c r="B484" s="101"/>
      <c r="C484" s="101"/>
      <c r="D484" s="101"/>
      <c r="E484" s="101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</row>
    <row r="485" spans="2:15">
      <c r="B485" s="101"/>
      <c r="C485" s="101"/>
      <c r="D485" s="101"/>
      <c r="E485" s="101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</row>
    <row r="486" spans="2:15">
      <c r="B486" s="101"/>
      <c r="C486" s="101"/>
      <c r="D486" s="101"/>
      <c r="E486" s="101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</row>
    <row r="487" spans="2:15">
      <c r="B487" s="101"/>
      <c r="C487" s="101"/>
      <c r="D487" s="101"/>
      <c r="E487" s="101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</row>
    <row r="488" spans="2:15">
      <c r="B488" s="101"/>
      <c r="C488" s="101"/>
      <c r="D488" s="101"/>
      <c r="E488" s="101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</row>
    <row r="489" spans="2:15">
      <c r="B489" s="101"/>
      <c r="C489" s="101"/>
      <c r="D489" s="101"/>
      <c r="E489" s="101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</row>
    <row r="490" spans="2:15">
      <c r="B490" s="101"/>
      <c r="C490" s="101"/>
      <c r="D490" s="101"/>
      <c r="E490" s="101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</row>
    <row r="491" spans="2:15">
      <c r="B491" s="101"/>
      <c r="C491" s="101"/>
      <c r="D491" s="101"/>
      <c r="E491" s="101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</row>
    <row r="492" spans="2:15">
      <c r="B492" s="101"/>
      <c r="C492" s="101"/>
      <c r="D492" s="101"/>
      <c r="E492" s="101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</row>
    <row r="493" spans="2:15">
      <c r="B493" s="101"/>
      <c r="C493" s="101"/>
      <c r="D493" s="101"/>
      <c r="E493" s="101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</row>
    <row r="494" spans="2:15">
      <c r="B494" s="101"/>
      <c r="C494" s="101"/>
      <c r="D494" s="101"/>
      <c r="E494" s="101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</row>
    <row r="495" spans="2:15">
      <c r="B495" s="101"/>
      <c r="C495" s="101"/>
      <c r="D495" s="101"/>
      <c r="E495" s="101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</row>
    <row r="496" spans="2:15">
      <c r="B496" s="101"/>
      <c r="C496" s="101"/>
      <c r="D496" s="101"/>
      <c r="E496" s="101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</row>
    <row r="497" spans="2:15">
      <c r="B497" s="101"/>
      <c r="C497" s="101"/>
      <c r="D497" s="101"/>
      <c r="E497" s="101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</row>
    <row r="498" spans="2:15">
      <c r="B498" s="101"/>
      <c r="C498" s="101"/>
      <c r="D498" s="101"/>
      <c r="E498" s="101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</row>
    <row r="499" spans="2:15">
      <c r="B499" s="101"/>
      <c r="C499" s="101"/>
      <c r="D499" s="101"/>
      <c r="E499" s="101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</row>
    <row r="500" spans="2:15">
      <c r="B500" s="101"/>
      <c r="C500" s="101"/>
      <c r="D500" s="101"/>
      <c r="E500" s="101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</row>
    <row r="501" spans="2:15">
      <c r="B501" s="101"/>
      <c r="C501" s="101"/>
      <c r="D501" s="101"/>
      <c r="E501" s="101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</row>
    <row r="502" spans="2:15">
      <c r="B502" s="101"/>
      <c r="C502" s="101"/>
      <c r="D502" s="101"/>
      <c r="E502" s="101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</row>
    <row r="503" spans="2:15">
      <c r="B503" s="101"/>
      <c r="C503" s="101"/>
      <c r="D503" s="101"/>
      <c r="E503" s="101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</row>
    <row r="504" spans="2:15">
      <c r="B504" s="101"/>
      <c r="C504" s="101"/>
      <c r="D504" s="101"/>
      <c r="E504" s="101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</row>
    <row r="505" spans="2:15">
      <c r="B505" s="101"/>
      <c r="C505" s="101"/>
      <c r="D505" s="101"/>
      <c r="E505" s="101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</row>
    <row r="506" spans="2:15">
      <c r="B506" s="101"/>
      <c r="C506" s="101"/>
      <c r="D506" s="101"/>
      <c r="E506" s="101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</row>
    <row r="507" spans="2:15">
      <c r="B507" s="101"/>
      <c r="C507" s="101"/>
      <c r="D507" s="101"/>
      <c r="E507" s="101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</row>
    <row r="508" spans="2:15">
      <c r="B508" s="101"/>
      <c r="C508" s="101"/>
      <c r="D508" s="101"/>
      <c r="E508" s="101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</row>
    <row r="509" spans="2:15">
      <c r="B509" s="101"/>
      <c r="C509" s="101"/>
      <c r="D509" s="101"/>
      <c r="E509" s="101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</row>
    <row r="510" spans="2:15">
      <c r="B510" s="101"/>
      <c r="C510" s="101"/>
      <c r="D510" s="101"/>
      <c r="E510" s="101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</row>
    <row r="511" spans="2:15">
      <c r="B511" s="101"/>
      <c r="C511" s="101"/>
      <c r="D511" s="101"/>
      <c r="E511" s="101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</row>
    <row r="512" spans="2:15">
      <c r="B512" s="101"/>
      <c r="C512" s="101"/>
      <c r="D512" s="101"/>
      <c r="E512" s="101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</row>
    <row r="513" spans="2:15">
      <c r="B513" s="101"/>
      <c r="C513" s="101"/>
      <c r="D513" s="101"/>
      <c r="E513" s="101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</row>
    <row r="514" spans="2:15">
      <c r="B514" s="101"/>
      <c r="C514" s="101"/>
      <c r="D514" s="101"/>
      <c r="E514" s="101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</row>
    <row r="515" spans="2:15">
      <c r="B515" s="101"/>
      <c r="C515" s="101"/>
      <c r="D515" s="101"/>
      <c r="E515" s="101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</row>
    <row r="516" spans="2:15">
      <c r="B516" s="101"/>
      <c r="C516" s="101"/>
      <c r="D516" s="101"/>
      <c r="E516" s="101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</row>
    <row r="517" spans="2:15">
      <c r="B517" s="101"/>
      <c r="C517" s="101"/>
      <c r="D517" s="101"/>
      <c r="E517" s="101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</row>
    <row r="518" spans="2:15">
      <c r="B518" s="101"/>
      <c r="C518" s="101"/>
      <c r="D518" s="101"/>
      <c r="E518" s="101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</row>
    <row r="519" spans="2:15">
      <c r="B519" s="101"/>
      <c r="C519" s="101"/>
      <c r="D519" s="101"/>
      <c r="E519" s="101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</row>
    <row r="520" spans="2:15">
      <c r="B520" s="101"/>
      <c r="C520" s="101"/>
      <c r="D520" s="101"/>
      <c r="E520" s="101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</row>
    <row r="521" spans="2:15">
      <c r="B521" s="101"/>
      <c r="C521" s="101"/>
      <c r="D521" s="101"/>
      <c r="E521" s="101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</row>
    <row r="522" spans="2:15">
      <c r="B522" s="101"/>
      <c r="C522" s="101"/>
      <c r="D522" s="101"/>
      <c r="E522" s="101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</row>
    <row r="523" spans="2:15">
      <c r="B523" s="101"/>
      <c r="C523" s="101"/>
      <c r="D523" s="101"/>
      <c r="E523" s="101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</row>
    <row r="524" spans="2:15">
      <c r="B524" s="101"/>
      <c r="C524" s="101"/>
      <c r="D524" s="101"/>
      <c r="E524" s="101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</row>
    <row r="525" spans="2:15">
      <c r="B525" s="101"/>
      <c r="C525" s="101"/>
      <c r="D525" s="101"/>
      <c r="E525" s="101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</row>
  </sheetData>
  <sheetProtection sheet="1" objects="1" scenarios="1"/>
  <mergeCells count="2">
    <mergeCell ref="B6:O6"/>
    <mergeCell ref="B7:O7"/>
  </mergeCells>
  <phoneticPr fontId="3" type="noConversion"/>
  <dataValidations count="1">
    <dataValidation allowBlank="1" showInputMessage="1" showErrorMessage="1" sqref="A1:A1048576 B39:B1048576 C5:C1048576 B1:B20 B22:B37 D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>
    <tabColor indexed="44"/>
    <pageSetUpPr fitToPage="1"/>
  </sheetPr>
  <dimension ref="B1:L796"/>
  <sheetViews>
    <sheetView rightToLeft="1" workbookViewId="0"/>
  </sheetViews>
  <sheetFormatPr defaultColWidth="9.140625" defaultRowHeight="18"/>
  <cols>
    <col min="1" max="1" width="6.28515625" style="1" customWidth="1"/>
    <col min="2" max="2" width="32.85546875" style="2" bestFit="1" customWidth="1"/>
    <col min="3" max="3" width="41" style="2" customWidth="1"/>
    <col min="4" max="4" width="9.7109375" style="2" bestFit="1" customWidth="1"/>
    <col min="5" max="5" width="21" style="2" bestFit="1" customWidth="1"/>
    <col min="6" max="6" width="12" style="1" bestFit="1" customWidth="1"/>
    <col min="7" max="7" width="10.140625" style="1" bestFit="1" customWidth="1"/>
    <col min="8" max="8" width="8.42578125" style="1" bestFit="1" customWidth="1"/>
    <col min="9" max="9" width="7.28515625" style="1" bestFit="1" customWidth="1"/>
    <col min="10" max="10" width="6.85546875" style="1" bestFit="1" customWidth="1"/>
    <col min="11" max="11" width="9.140625" style="1" bestFit="1" customWidth="1"/>
    <col min="12" max="12" width="9" style="1" bestFit="1" customWidth="1"/>
    <col min="13" max="16384" width="9.140625" style="1"/>
  </cols>
  <sheetData>
    <row r="1" spans="2:12">
      <c r="B1" s="46" t="s">
        <v>125</v>
      </c>
      <c r="C1" s="67" t="s" vm="1">
        <v>203</v>
      </c>
    </row>
    <row r="2" spans="2:12">
      <c r="B2" s="46" t="s">
        <v>124</v>
      </c>
      <c r="C2" s="67" t="s">
        <v>204</v>
      </c>
    </row>
    <row r="3" spans="2:12">
      <c r="B3" s="46" t="s">
        <v>126</v>
      </c>
      <c r="C3" s="67" t="s">
        <v>205</v>
      </c>
    </row>
    <row r="4" spans="2:12">
      <c r="B4" s="46" t="s">
        <v>127</v>
      </c>
      <c r="C4" s="67">
        <v>2142</v>
      </c>
    </row>
    <row r="6" spans="2:12" ht="26.25" customHeight="1">
      <c r="B6" s="138" t="s">
        <v>152</v>
      </c>
      <c r="C6" s="139"/>
      <c r="D6" s="139"/>
      <c r="E6" s="139"/>
      <c r="F6" s="139"/>
      <c r="G6" s="139"/>
      <c r="H6" s="139"/>
      <c r="I6" s="139"/>
      <c r="J6" s="139"/>
      <c r="K6" s="139"/>
      <c r="L6" s="140"/>
    </row>
    <row r="7" spans="2:12" ht="26.25" customHeight="1">
      <c r="B7" s="138" t="s">
        <v>74</v>
      </c>
      <c r="C7" s="139"/>
      <c r="D7" s="139"/>
      <c r="E7" s="139"/>
      <c r="F7" s="139"/>
      <c r="G7" s="139"/>
      <c r="H7" s="139"/>
      <c r="I7" s="139"/>
      <c r="J7" s="139"/>
      <c r="K7" s="139"/>
      <c r="L7" s="140"/>
    </row>
    <row r="8" spans="2:12" s="3" customFormat="1" ht="78.75">
      <c r="B8" s="21" t="s">
        <v>96</v>
      </c>
      <c r="C8" s="29" t="s">
        <v>35</v>
      </c>
      <c r="D8" s="29" t="s">
        <v>99</v>
      </c>
      <c r="E8" s="29" t="s">
        <v>49</v>
      </c>
      <c r="F8" s="29" t="s">
        <v>83</v>
      </c>
      <c r="G8" s="29" t="s">
        <v>181</v>
      </c>
      <c r="H8" s="29" t="s">
        <v>180</v>
      </c>
      <c r="I8" s="29" t="s">
        <v>46</v>
      </c>
      <c r="J8" s="29" t="s">
        <v>45</v>
      </c>
      <c r="K8" s="29" t="s">
        <v>128</v>
      </c>
      <c r="L8" s="65" t="s">
        <v>130</v>
      </c>
    </row>
    <row r="9" spans="2:12" s="3" customFormat="1" ht="25.5">
      <c r="B9" s="14"/>
      <c r="C9" s="15"/>
      <c r="D9" s="15"/>
      <c r="E9" s="15"/>
      <c r="F9" s="15"/>
      <c r="G9" s="15" t="s">
        <v>188</v>
      </c>
      <c r="H9" s="15"/>
      <c r="I9" s="15" t="s">
        <v>184</v>
      </c>
      <c r="J9" s="15" t="s">
        <v>19</v>
      </c>
      <c r="K9" s="31" t="s">
        <v>19</v>
      </c>
      <c r="L9" s="16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8" t="s">
        <v>7</v>
      </c>
      <c r="L10" s="19" t="s">
        <v>8</v>
      </c>
    </row>
    <row r="11" spans="2:12" s="4" customFormat="1" ht="18" customHeight="1">
      <c r="B11" s="68" t="s">
        <v>36</v>
      </c>
      <c r="C11" s="69"/>
      <c r="D11" s="69"/>
      <c r="E11" s="69"/>
      <c r="F11" s="69"/>
      <c r="G11" s="76"/>
      <c r="H11" s="78"/>
      <c r="I11" s="76">
        <v>116.06471546500002</v>
      </c>
      <c r="J11" s="69"/>
      <c r="K11" s="79">
        <f>IFERROR(I11/$I$11,0)</f>
        <v>1</v>
      </c>
      <c r="L11" s="79">
        <f>I11/'סכום נכסי הקרן'!$C$42</f>
        <v>3.3815851932416696E-5</v>
      </c>
    </row>
    <row r="12" spans="2:12" s="4" customFormat="1" ht="18" customHeight="1">
      <c r="B12" s="70" t="s">
        <v>22</v>
      </c>
      <c r="C12" s="69"/>
      <c r="D12" s="69"/>
      <c r="E12" s="69"/>
      <c r="F12" s="69"/>
      <c r="G12" s="76"/>
      <c r="H12" s="78"/>
      <c r="I12" s="76">
        <v>106.86542797200002</v>
      </c>
      <c r="J12" s="69"/>
      <c r="K12" s="79">
        <f t="shared" ref="K12:K20" si="0">IFERROR(I12/$I$11,0)</f>
        <v>0.92074001598035971</v>
      </c>
      <c r="L12" s="79">
        <f>I12/'סכום נכסי הקרן'!$C$42</f>
        <v>3.1135608048642828E-5</v>
      </c>
    </row>
    <row r="13" spans="2:12">
      <c r="B13" s="71" t="s">
        <v>1045</v>
      </c>
      <c r="C13" s="72"/>
      <c r="D13" s="72"/>
      <c r="E13" s="72"/>
      <c r="F13" s="72"/>
      <c r="G13" s="80"/>
      <c r="H13" s="82"/>
      <c r="I13" s="80">
        <v>106.86542797200002</v>
      </c>
      <c r="J13" s="72"/>
      <c r="K13" s="83">
        <f t="shared" si="0"/>
        <v>0.92074001598035971</v>
      </c>
      <c r="L13" s="83">
        <f>I13/'סכום נכסי הקרן'!$C$42</f>
        <v>3.1135608048642828E-5</v>
      </c>
    </row>
    <row r="14" spans="2:12">
      <c r="B14" s="73" t="s">
        <v>1046</v>
      </c>
      <c r="C14" s="69" t="s">
        <v>1047</v>
      </c>
      <c r="D14" s="74" t="s">
        <v>100</v>
      </c>
      <c r="E14" s="74" t="s">
        <v>239</v>
      </c>
      <c r="F14" s="74" t="s">
        <v>112</v>
      </c>
      <c r="G14" s="76">
        <v>6706.8347850000009</v>
      </c>
      <c r="H14" s="78">
        <v>1500</v>
      </c>
      <c r="I14" s="76">
        <v>100.60252177500001</v>
      </c>
      <c r="J14" s="79">
        <v>3.3534173925000004E-3</v>
      </c>
      <c r="K14" s="79">
        <f t="shared" si="0"/>
        <v>0.86677954942591728</v>
      </c>
      <c r="L14" s="79">
        <f>I14/'סכום נכסי הקרן'!$C$42</f>
        <v>2.931088890143368E-5</v>
      </c>
    </row>
    <row r="15" spans="2:12">
      <c r="B15" s="73" t="s">
        <v>1048</v>
      </c>
      <c r="C15" s="69" t="s">
        <v>1049</v>
      </c>
      <c r="D15" s="74" t="s">
        <v>100</v>
      </c>
      <c r="E15" s="74" t="s">
        <v>136</v>
      </c>
      <c r="F15" s="74" t="s">
        <v>112</v>
      </c>
      <c r="G15" s="76">
        <v>84633.867525000009</v>
      </c>
      <c r="H15" s="78">
        <v>7.4</v>
      </c>
      <c r="I15" s="76">
        <v>6.2629061970000013</v>
      </c>
      <c r="J15" s="79">
        <v>5.6440082300857576E-3</v>
      </c>
      <c r="K15" s="79">
        <f t="shared" si="0"/>
        <v>5.3960466554442352E-2</v>
      </c>
      <c r="L15" s="79">
        <f>I15/'סכום נכסי הקרן'!$C$42</f>
        <v>1.824719147209146E-6</v>
      </c>
    </row>
    <row r="16" spans="2:12">
      <c r="B16" s="75"/>
      <c r="C16" s="69"/>
      <c r="D16" s="69"/>
      <c r="E16" s="69"/>
      <c r="F16" s="69"/>
      <c r="G16" s="76"/>
      <c r="H16" s="78"/>
      <c r="I16" s="69"/>
      <c r="J16" s="69"/>
      <c r="K16" s="79"/>
      <c r="L16" s="69"/>
    </row>
    <row r="17" spans="2:12">
      <c r="B17" s="70" t="s">
        <v>31</v>
      </c>
      <c r="C17" s="69"/>
      <c r="D17" s="69"/>
      <c r="E17" s="69"/>
      <c r="F17" s="69"/>
      <c r="G17" s="76"/>
      <c r="H17" s="78"/>
      <c r="I17" s="76">
        <v>9.1992874930000017</v>
      </c>
      <c r="J17" s="69"/>
      <c r="K17" s="79">
        <f t="shared" si="0"/>
        <v>7.9259984019640309E-2</v>
      </c>
      <c r="L17" s="79">
        <f>I17/'סכום נכסי הקרן'!$C$42</f>
        <v>2.6802438837738703E-6</v>
      </c>
    </row>
    <row r="18" spans="2:12">
      <c r="B18" s="71" t="s">
        <v>1050</v>
      </c>
      <c r="C18" s="72"/>
      <c r="D18" s="72"/>
      <c r="E18" s="72"/>
      <c r="F18" s="72"/>
      <c r="G18" s="80"/>
      <c r="H18" s="82"/>
      <c r="I18" s="80">
        <v>9.1992874930000017</v>
      </c>
      <c r="J18" s="72"/>
      <c r="K18" s="83">
        <f t="shared" si="0"/>
        <v>7.9259984019640309E-2</v>
      </c>
      <c r="L18" s="83">
        <f>I18/'סכום נכסי הקרן'!$C$42</f>
        <v>2.6802438837738703E-6</v>
      </c>
    </row>
    <row r="19" spans="2:12">
      <c r="B19" s="73" t="s">
        <v>1051</v>
      </c>
      <c r="C19" s="69" t="s">
        <v>1052</v>
      </c>
      <c r="D19" s="74" t="s">
        <v>749</v>
      </c>
      <c r="E19" s="74" t="s">
        <v>861</v>
      </c>
      <c r="F19" s="74" t="s">
        <v>111</v>
      </c>
      <c r="G19" s="76">
        <v>12774.923400000001</v>
      </c>
      <c r="H19" s="78">
        <v>16.82</v>
      </c>
      <c r="I19" s="76">
        <v>7.9503458290000015</v>
      </c>
      <c r="J19" s="79">
        <v>3.8248273652694616E-4</v>
      </c>
      <c r="K19" s="79">
        <f t="shared" si="0"/>
        <v>6.8499248864289625E-2</v>
      </c>
      <c r="L19" s="79">
        <f>I19/'סכום נכסי הקרן'!$C$42</f>
        <v>2.3163604570765807E-6</v>
      </c>
    </row>
    <row r="20" spans="2:12">
      <c r="B20" s="73" t="s">
        <v>1053</v>
      </c>
      <c r="C20" s="69" t="s">
        <v>1054</v>
      </c>
      <c r="D20" s="74" t="s">
        <v>767</v>
      </c>
      <c r="E20" s="74" t="s">
        <v>845</v>
      </c>
      <c r="F20" s="74" t="s">
        <v>111</v>
      </c>
      <c r="G20" s="76">
        <v>3375.5180100000002</v>
      </c>
      <c r="H20" s="78">
        <v>10</v>
      </c>
      <c r="I20" s="76">
        <v>1.2489416640000002</v>
      </c>
      <c r="J20" s="79">
        <v>1.3341968418972334E-4</v>
      </c>
      <c r="K20" s="79">
        <f t="shared" si="0"/>
        <v>1.0760735155350686E-2</v>
      </c>
      <c r="L20" s="79">
        <f>I20/'סכום נכסי הקרן'!$C$42</f>
        <v>3.6388342669728979E-7</v>
      </c>
    </row>
    <row r="21" spans="2:12">
      <c r="B21" s="75"/>
      <c r="C21" s="69"/>
      <c r="D21" s="69"/>
      <c r="E21" s="69"/>
      <c r="F21" s="69"/>
      <c r="G21" s="76"/>
      <c r="H21" s="78"/>
      <c r="I21" s="69"/>
      <c r="J21" s="69"/>
      <c r="K21" s="79"/>
      <c r="L21" s="69"/>
    </row>
    <row r="22" spans="2:12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2:12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</row>
    <row r="24" spans="2:12">
      <c r="B24" s="115" t="s">
        <v>196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</row>
    <row r="25" spans="2:12">
      <c r="B25" s="115" t="s">
        <v>92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</row>
    <row r="26" spans="2:12">
      <c r="B26" s="115" t="s">
        <v>179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</row>
    <row r="27" spans="2:12">
      <c r="B27" s="115" t="s">
        <v>187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2:12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</row>
    <row r="29" spans="2:12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2:12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2:12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2:12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</row>
    <row r="33" spans="2:12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</row>
    <row r="34" spans="2:12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</row>
    <row r="35" spans="2:12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</row>
    <row r="36" spans="2:12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2:12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2:12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2:12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2:12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</row>
    <row r="41" spans="2:12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</row>
    <row r="42" spans="2:12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2:12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  <row r="44" spans="2:12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2:12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</row>
    <row r="46" spans="2:12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</row>
    <row r="47" spans="2:12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2:12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2:12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</row>
    <row r="50" spans="2:12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2:12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2:12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2:12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2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2:12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2:12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2:12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2:12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</row>
    <row r="59" spans="2:12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</row>
    <row r="60" spans="2:1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2:12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</row>
    <row r="62" spans="2:12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</row>
    <row r="63" spans="2:12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</row>
    <row r="64" spans="2:12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2:12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2:12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2:12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</row>
    <row r="68" spans="2:12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</row>
    <row r="69" spans="2:12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</row>
    <row r="70" spans="2:12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</row>
    <row r="71" spans="2:12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</row>
    <row r="72" spans="2:12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</row>
    <row r="73" spans="2:12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</row>
    <row r="74" spans="2:12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</row>
    <row r="75" spans="2:12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</row>
    <row r="76" spans="2:12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</row>
    <row r="77" spans="2:12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</row>
    <row r="78" spans="2:12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</row>
    <row r="79" spans="2:12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</row>
    <row r="80" spans="2:12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</row>
    <row r="81" spans="2:12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</row>
    <row r="82" spans="2:12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</row>
    <row r="83" spans="2:12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</row>
    <row r="84" spans="2:12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</row>
    <row r="85" spans="2:12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</row>
    <row r="86" spans="2:12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</row>
    <row r="87" spans="2:12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</row>
    <row r="88" spans="2:12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</row>
    <row r="89" spans="2:12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</row>
    <row r="90" spans="2:12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</row>
    <row r="91" spans="2:12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</row>
    <row r="92" spans="2:12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</row>
    <row r="93" spans="2:12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</row>
    <row r="94" spans="2:12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</row>
    <row r="95" spans="2:12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</row>
    <row r="96" spans="2:12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</row>
    <row r="97" spans="2:12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</row>
    <row r="98" spans="2:12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</row>
    <row r="99" spans="2:12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</row>
    <row r="100" spans="2:12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</row>
    <row r="101" spans="2:12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</row>
    <row r="102" spans="2:12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</row>
    <row r="103" spans="2:12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</row>
    <row r="104" spans="2:12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</row>
    <row r="105" spans="2:12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</row>
    <row r="106" spans="2:12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</row>
    <row r="107" spans="2:12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</row>
    <row r="108" spans="2:12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</row>
    <row r="109" spans="2:12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</row>
    <row r="110" spans="2:12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</row>
    <row r="111" spans="2:12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</row>
    <row r="112" spans="2:12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</row>
    <row r="113" spans="2:12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</row>
    <row r="114" spans="2:12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</row>
    <row r="115" spans="2:12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</row>
    <row r="116" spans="2:12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</row>
    <row r="117" spans="2:12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</row>
    <row r="118" spans="2:12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</row>
    <row r="119" spans="2:12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</row>
    <row r="120" spans="2:12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</row>
    <row r="121" spans="2:12">
      <c r="B121" s="101"/>
      <c r="C121" s="101"/>
      <c r="D121" s="102"/>
      <c r="E121" s="102"/>
      <c r="F121" s="102"/>
      <c r="G121" s="102"/>
      <c r="H121" s="102"/>
      <c r="I121" s="102"/>
      <c r="J121" s="102"/>
      <c r="K121" s="102"/>
      <c r="L121" s="102"/>
    </row>
    <row r="122" spans="2:12">
      <c r="B122" s="101"/>
      <c r="C122" s="101"/>
      <c r="D122" s="102"/>
      <c r="E122" s="102"/>
      <c r="F122" s="102"/>
      <c r="G122" s="102"/>
      <c r="H122" s="102"/>
      <c r="I122" s="102"/>
      <c r="J122" s="102"/>
      <c r="K122" s="102"/>
      <c r="L122" s="102"/>
    </row>
    <row r="123" spans="2:12">
      <c r="B123" s="101"/>
      <c r="C123" s="101"/>
      <c r="D123" s="102"/>
      <c r="E123" s="102"/>
      <c r="F123" s="102"/>
      <c r="G123" s="102"/>
      <c r="H123" s="102"/>
      <c r="I123" s="102"/>
      <c r="J123" s="102"/>
      <c r="K123" s="102"/>
      <c r="L123" s="102"/>
    </row>
    <row r="124" spans="2:12">
      <c r="B124" s="101"/>
      <c r="C124" s="101"/>
      <c r="D124" s="102"/>
      <c r="E124" s="102"/>
      <c r="F124" s="102"/>
      <c r="G124" s="102"/>
      <c r="H124" s="102"/>
      <c r="I124" s="102"/>
      <c r="J124" s="102"/>
      <c r="K124" s="102"/>
      <c r="L124" s="102"/>
    </row>
    <row r="125" spans="2:12">
      <c r="B125" s="101"/>
      <c r="C125" s="101"/>
      <c r="D125" s="102"/>
      <c r="E125" s="102"/>
      <c r="F125" s="102"/>
      <c r="G125" s="102"/>
      <c r="H125" s="102"/>
      <c r="I125" s="102"/>
      <c r="J125" s="102"/>
      <c r="K125" s="102"/>
      <c r="L125" s="102"/>
    </row>
    <row r="126" spans="2:12">
      <c r="B126" s="101"/>
      <c r="C126" s="101"/>
      <c r="D126" s="102"/>
      <c r="E126" s="102"/>
      <c r="F126" s="102"/>
      <c r="G126" s="102"/>
      <c r="H126" s="102"/>
      <c r="I126" s="102"/>
      <c r="J126" s="102"/>
      <c r="K126" s="102"/>
      <c r="L126" s="102"/>
    </row>
    <row r="127" spans="2:12">
      <c r="B127" s="101"/>
      <c r="C127" s="101"/>
      <c r="D127" s="102"/>
      <c r="E127" s="102"/>
      <c r="F127" s="102"/>
      <c r="G127" s="102"/>
      <c r="H127" s="102"/>
      <c r="I127" s="102"/>
      <c r="J127" s="102"/>
      <c r="K127" s="102"/>
      <c r="L127" s="102"/>
    </row>
    <row r="128" spans="2:12">
      <c r="B128" s="101"/>
      <c r="C128" s="101"/>
      <c r="D128" s="102"/>
      <c r="E128" s="102"/>
      <c r="F128" s="102"/>
      <c r="G128" s="102"/>
      <c r="H128" s="102"/>
      <c r="I128" s="102"/>
      <c r="J128" s="102"/>
      <c r="K128" s="102"/>
      <c r="L128" s="102"/>
    </row>
    <row r="129" spans="2:12">
      <c r="B129" s="101"/>
      <c r="C129" s="101"/>
      <c r="D129" s="102"/>
      <c r="E129" s="102"/>
      <c r="F129" s="102"/>
      <c r="G129" s="102"/>
      <c r="H129" s="102"/>
      <c r="I129" s="102"/>
      <c r="J129" s="102"/>
      <c r="K129" s="102"/>
      <c r="L129" s="102"/>
    </row>
    <row r="130" spans="2:12">
      <c r="B130" s="101"/>
      <c r="C130" s="101"/>
      <c r="D130" s="102"/>
      <c r="E130" s="102"/>
      <c r="F130" s="102"/>
      <c r="G130" s="102"/>
      <c r="H130" s="102"/>
      <c r="I130" s="102"/>
      <c r="J130" s="102"/>
      <c r="K130" s="102"/>
      <c r="L130" s="102"/>
    </row>
    <row r="131" spans="2:12">
      <c r="B131" s="101"/>
      <c r="C131" s="101"/>
      <c r="D131" s="102"/>
      <c r="E131" s="102"/>
      <c r="F131" s="102"/>
      <c r="G131" s="102"/>
      <c r="H131" s="102"/>
      <c r="I131" s="102"/>
      <c r="J131" s="102"/>
      <c r="K131" s="102"/>
      <c r="L131" s="102"/>
    </row>
    <row r="132" spans="2:12">
      <c r="B132" s="101"/>
      <c r="C132" s="101"/>
      <c r="D132" s="102"/>
      <c r="E132" s="102"/>
      <c r="F132" s="102"/>
      <c r="G132" s="102"/>
      <c r="H132" s="102"/>
      <c r="I132" s="102"/>
      <c r="J132" s="102"/>
      <c r="K132" s="102"/>
      <c r="L132" s="102"/>
    </row>
    <row r="133" spans="2:12">
      <c r="B133" s="101"/>
      <c r="C133" s="101"/>
      <c r="D133" s="102"/>
      <c r="E133" s="102"/>
      <c r="F133" s="102"/>
      <c r="G133" s="102"/>
      <c r="H133" s="102"/>
      <c r="I133" s="102"/>
      <c r="J133" s="102"/>
      <c r="K133" s="102"/>
      <c r="L133" s="102"/>
    </row>
    <row r="134" spans="2:12">
      <c r="B134" s="101"/>
      <c r="C134" s="101"/>
      <c r="D134" s="102"/>
      <c r="E134" s="102"/>
      <c r="F134" s="102"/>
      <c r="G134" s="102"/>
      <c r="H134" s="102"/>
      <c r="I134" s="102"/>
      <c r="J134" s="102"/>
      <c r="K134" s="102"/>
      <c r="L134" s="102"/>
    </row>
    <row r="135" spans="2:12">
      <c r="B135" s="101"/>
      <c r="C135" s="101"/>
      <c r="D135" s="102"/>
      <c r="E135" s="102"/>
      <c r="F135" s="102"/>
      <c r="G135" s="102"/>
      <c r="H135" s="102"/>
      <c r="I135" s="102"/>
      <c r="J135" s="102"/>
      <c r="K135" s="102"/>
      <c r="L135" s="102"/>
    </row>
    <row r="136" spans="2:12">
      <c r="B136" s="101"/>
      <c r="C136" s="101"/>
      <c r="D136" s="102"/>
      <c r="E136" s="102"/>
      <c r="F136" s="102"/>
      <c r="G136" s="102"/>
      <c r="H136" s="102"/>
      <c r="I136" s="102"/>
      <c r="J136" s="102"/>
      <c r="K136" s="102"/>
      <c r="L136" s="102"/>
    </row>
    <row r="137" spans="2:12">
      <c r="B137" s="101"/>
      <c r="C137" s="101"/>
      <c r="D137" s="102"/>
      <c r="E137" s="102"/>
      <c r="F137" s="102"/>
      <c r="G137" s="102"/>
      <c r="H137" s="102"/>
      <c r="I137" s="102"/>
      <c r="J137" s="102"/>
      <c r="K137" s="102"/>
      <c r="L137" s="102"/>
    </row>
    <row r="138" spans="2:12">
      <c r="B138" s="101"/>
      <c r="C138" s="101"/>
      <c r="D138" s="102"/>
      <c r="E138" s="102"/>
      <c r="F138" s="102"/>
      <c r="G138" s="102"/>
      <c r="H138" s="102"/>
      <c r="I138" s="102"/>
      <c r="J138" s="102"/>
      <c r="K138" s="102"/>
      <c r="L138" s="102"/>
    </row>
    <row r="139" spans="2:12">
      <c r="B139" s="101"/>
      <c r="C139" s="101"/>
      <c r="D139" s="102"/>
      <c r="E139" s="102"/>
      <c r="F139" s="102"/>
      <c r="G139" s="102"/>
      <c r="H139" s="102"/>
      <c r="I139" s="102"/>
      <c r="J139" s="102"/>
      <c r="K139" s="102"/>
      <c r="L139" s="102"/>
    </row>
    <row r="140" spans="2:12">
      <c r="B140" s="101"/>
      <c r="C140" s="101"/>
      <c r="D140" s="102"/>
      <c r="E140" s="102"/>
      <c r="F140" s="102"/>
      <c r="G140" s="102"/>
      <c r="H140" s="102"/>
      <c r="I140" s="102"/>
      <c r="J140" s="102"/>
      <c r="K140" s="102"/>
      <c r="L140" s="102"/>
    </row>
    <row r="141" spans="2:12">
      <c r="B141" s="101"/>
      <c r="C141" s="101"/>
      <c r="D141" s="102"/>
      <c r="E141" s="102"/>
      <c r="F141" s="102"/>
      <c r="G141" s="102"/>
      <c r="H141" s="102"/>
      <c r="I141" s="102"/>
      <c r="J141" s="102"/>
      <c r="K141" s="102"/>
      <c r="L141" s="102"/>
    </row>
    <row r="142" spans="2:12">
      <c r="B142" s="101"/>
      <c r="C142" s="101"/>
      <c r="D142" s="102"/>
      <c r="E142" s="102"/>
      <c r="F142" s="102"/>
      <c r="G142" s="102"/>
      <c r="H142" s="102"/>
      <c r="I142" s="102"/>
      <c r="J142" s="102"/>
      <c r="K142" s="102"/>
      <c r="L142" s="102"/>
    </row>
    <row r="143" spans="2:12">
      <c r="B143" s="101"/>
      <c r="C143" s="101"/>
      <c r="D143" s="102"/>
      <c r="E143" s="102"/>
      <c r="F143" s="102"/>
      <c r="G143" s="102"/>
      <c r="H143" s="102"/>
      <c r="I143" s="102"/>
      <c r="J143" s="102"/>
      <c r="K143" s="102"/>
      <c r="L143" s="102"/>
    </row>
    <row r="144" spans="2:12">
      <c r="B144" s="101"/>
      <c r="C144" s="101"/>
      <c r="D144" s="102"/>
      <c r="E144" s="102"/>
      <c r="F144" s="102"/>
      <c r="G144" s="102"/>
      <c r="H144" s="102"/>
      <c r="I144" s="102"/>
      <c r="J144" s="102"/>
      <c r="K144" s="102"/>
      <c r="L144" s="102"/>
    </row>
    <row r="145" spans="2:12">
      <c r="B145" s="101"/>
      <c r="C145" s="101"/>
      <c r="D145" s="102"/>
      <c r="E145" s="102"/>
      <c r="F145" s="102"/>
      <c r="G145" s="102"/>
      <c r="H145" s="102"/>
      <c r="I145" s="102"/>
      <c r="J145" s="102"/>
      <c r="K145" s="102"/>
      <c r="L145" s="102"/>
    </row>
    <row r="146" spans="2:12">
      <c r="B146" s="101"/>
      <c r="C146" s="101"/>
      <c r="D146" s="102"/>
      <c r="E146" s="102"/>
      <c r="F146" s="102"/>
      <c r="G146" s="102"/>
      <c r="H146" s="102"/>
      <c r="I146" s="102"/>
      <c r="J146" s="102"/>
      <c r="K146" s="102"/>
      <c r="L146" s="102"/>
    </row>
    <row r="147" spans="2:12">
      <c r="B147" s="101"/>
      <c r="C147" s="101"/>
      <c r="D147" s="102"/>
      <c r="E147" s="102"/>
      <c r="F147" s="102"/>
      <c r="G147" s="102"/>
      <c r="H147" s="102"/>
      <c r="I147" s="102"/>
      <c r="J147" s="102"/>
      <c r="K147" s="102"/>
      <c r="L147" s="102"/>
    </row>
    <row r="148" spans="2:12">
      <c r="B148" s="101"/>
      <c r="C148" s="101"/>
      <c r="D148" s="102"/>
      <c r="E148" s="102"/>
      <c r="F148" s="102"/>
      <c r="G148" s="102"/>
      <c r="H148" s="102"/>
      <c r="I148" s="102"/>
      <c r="J148" s="102"/>
      <c r="K148" s="102"/>
      <c r="L148" s="102"/>
    </row>
    <row r="149" spans="2:12">
      <c r="B149" s="101"/>
      <c r="C149" s="101"/>
      <c r="D149" s="102"/>
      <c r="E149" s="102"/>
      <c r="F149" s="102"/>
      <c r="G149" s="102"/>
      <c r="H149" s="102"/>
      <c r="I149" s="102"/>
      <c r="J149" s="102"/>
      <c r="K149" s="102"/>
      <c r="L149" s="102"/>
    </row>
    <row r="150" spans="2:12">
      <c r="B150" s="101"/>
      <c r="C150" s="101"/>
      <c r="D150" s="102"/>
      <c r="E150" s="102"/>
      <c r="F150" s="102"/>
      <c r="G150" s="102"/>
      <c r="H150" s="102"/>
      <c r="I150" s="102"/>
      <c r="J150" s="102"/>
      <c r="K150" s="102"/>
      <c r="L150" s="102"/>
    </row>
    <row r="151" spans="2:12">
      <c r="B151" s="101"/>
      <c r="C151" s="101"/>
      <c r="D151" s="102"/>
      <c r="E151" s="102"/>
      <c r="F151" s="102"/>
      <c r="G151" s="102"/>
      <c r="H151" s="102"/>
      <c r="I151" s="102"/>
      <c r="J151" s="102"/>
      <c r="K151" s="102"/>
      <c r="L151" s="102"/>
    </row>
    <row r="152" spans="2:12">
      <c r="B152" s="101"/>
      <c r="C152" s="101"/>
      <c r="D152" s="102"/>
      <c r="E152" s="102"/>
      <c r="F152" s="102"/>
      <c r="G152" s="102"/>
      <c r="H152" s="102"/>
      <c r="I152" s="102"/>
      <c r="J152" s="102"/>
      <c r="K152" s="102"/>
      <c r="L152" s="102"/>
    </row>
    <row r="153" spans="2:12">
      <c r="B153" s="101"/>
      <c r="C153" s="101"/>
      <c r="D153" s="102"/>
      <c r="E153" s="102"/>
      <c r="F153" s="102"/>
      <c r="G153" s="102"/>
      <c r="H153" s="102"/>
      <c r="I153" s="102"/>
      <c r="J153" s="102"/>
      <c r="K153" s="102"/>
      <c r="L153" s="102"/>
    </row>
    <row r="154" spans="2:12">
      <c r="B154" s="101"/>
      <c r="C154" s="101"/>
      <c r="D154" s="102"/>
      <c r="E154" s="102"/>
      <c r="F154" s="102"/>
      <c r="G154" s="102"/>
      <c r="H154" s="102"/>
      <c r="I154" s="102"/>
      <c r="J154" s="102"/>
      <c r="K154" s="102"/>
      <c r="L154" s="102"/>
    </row>
    <row r="155" spans="2:12">
      <c r="B155" s="101"/>
      <c r="C155" s="101"/>
      <c r="D155" s="102"/>
      <c r="E155" s="102"/>
      <c r="F155" s="102"/>
      <c r="G155" s="102"/>
      <c r="H155" s="102"/>
      <c r="I155" s="102"/>
      <c r="J155" s="102"/>
      <c r="K155" s="102"/>
      <c r="L155" s="102"/>
    </row>
    <row r="156" spans="2:12">
      <c r="B156" s="101"/>
      <c r="C156" s="101"/>
      <c r="D156" s="102"/>
      <c r="E156" s="102"/>
      <c r="F156" s="102"/>
      <c r="G156" s="102"/>
      <c r="H156" s="102"/>
      <c r="I156" s="102"/>
      <c r="J156" s="102"/>
      <c r="K156" s="102"/>
      <c r="L156" s="102"/>
    </row>
    <row r="157" spans="2:12">
      <c r="B157" s="101"/>
      <c r="C157" s="101"/>
      <c r="D157" s="102"/>
      <c r="E157" s="102"/>
      <c r="F157" s="102"/>
      <c r="G157" s="102"/>
      <c r="H157" s="102"/>
      <c r="I157" s="102"/>
      <c r="J157" s="102"/>
      <c r="K157" s="102"/>
      <c r="L157" s="102"/>
    </row>
    <row r="158" spans="2:12">
      <c r="B158" s="101"/>
      <c r="C158" s="101"/>
      <c r="D158" s="102"/>
      <c r="E158" s="102"/>
      <c r="F158" s="102"/>
      <c r="G158" s="102"/>
      <c r="H158" s="102"/>
      <c r="I158" s="102"/>
      <c r="J158" s="102"/>
      <c r="K158" s="102"/>
      <c r="L158" s="102"/>
    </row>
    <row r="159" spans="2:12">
      <c r="B159" s="101"/>
      <c r="C159" s="101"/>
      <c r="D159" s="102"/>
      <c r="E159" s="102"/>
      <c r="F159" s="102"/>
      <c r="G159" s="102"/>
      <c r="H159" s="102"/>
      <c r="I159" s="102"/>
      <c r="J159" s="102"/>
      <c r="K159" s="102"/>
      <c r="L159" s="102"/>
    </row>
    <row r="160" spans="2:12">
      <c r="B160" s="101"/>
      <c r="C160" s="101"/>
      <c r="D160" s="102"/>
      <c r="E160" s="102"/>
      <c r="F160" s="102"/>
      <c r="G160" s="102"/>
      <c r="H160" s="102"/>
      <c r="I160" s="102"/>
      <c r="J160" s="102"/>
      <c r="K160" s="102"/>
      <c r="L160" s="102"/>
    </row>
    <row r="161" spans="2:12">
      <c r="B161" s="101"/>
      <c r="C161" s="101"/>
      <c r="D161" s="102"/>
      <c r="E161" s="102"/>
      <c r="F161" s="102"/>
      <c r="G161" s="102"/>
      <c r="H161" s="102"/>
      <c r="I161" s="102"/>
      <c r="J161" s="102"/>
      <c r="K161" s="102"/>
      <c r="L161" s="102"/>
    </row>
    <row r="162" spans="2:12">
      <c r="B162" s="101"/>
      <c r="C162" s="101"/>
      <c r="D162" s="102"/>
      <c r="E162" s="102"/>
      <c r="F162" s="102"/>
      <c r="G162" s="102"/>
      <c r="H162" s="102"/>
      <c r="I162" s="102"/>
      <c r="J162" s="102"/>
      <c r="K162" s="102"/>
      <c r="L162" s="102"/>
    </row>
    <row r="163" spans="2:12">
      <c r="B163" s="101"/>
      <c r="C163" s="101"/>
      <c r="D163" s="102"/>
      <c r="E163" s="102"/>
      <c r="F163" s="102"/>
      <c r="G163" s="102"/>
      <c r="H163" s="102"/>
      <c r="I163" s="102"/>
      <c r="J163" s="102"/>
      <c r="K163" s="102"/>
      <c r="L163" s="102"/>
    </row>
    <row r="164" spans="2:12">
      <c r="B164" s="101"/>
      <c r="C164" s="101"/>
      <c r="D164" s="102"/>
      <c r="E164" s="102"/>
      <c r="F164" s="102"/>
      <c r="G164" s="102"/>
      <c r="H164" s="102"/>
      <c r="I164" s="102"/>
      <c r="J164" s="102"/>
      <c r="K164" s="102"/>
      <c r="L164" s="102"/>
    </row>
    <row r="165" spans="2:12">
      <c r="B165" s="101"/>
      <c r="C165" s="101"/>
      <c r="D165" s="102"/>
      <c r="E165" s="102"/>
      <c r="F165" s="102"/>
      <c r="G165" s="102"/>
      <c r="H165" s="102"/>
      <c r="I165" s="102"/>
      <c r="J165" s="102"/>
      <c r="K165" s="102"/>
      <c r="L165" s="102"/>
    </row>
    <row r="166" spans="2:12">
      <c r="B166" s="101"/>
      <c r="C166" s="101"/>
      <c r="D166" s="102"/>
      <c r="E166" s="102"/>
      <c r="F166" s="102"/>
      <c r="G166" s="102"/>
      <c r="H166" s="102"/>
      <c r="I166" s="102"/>
      <c r="J166" s="102"/>
      <c r="K166" s="102"/>
      <c r="L166" s="102"/>
    </row>
    <row r="167" spans="2:12">
      <c r="B167" s="101"/>
      <c r="C167" s="101"/>
      <c r="D167" s="102"/>
      <c r="E167" s="102"/>
      <c r="F167" s="102"/>
      <c r="G167" s="102"/>
      <c r="H167" s="102"/>
      <c r="I167" s="102"/>
      <c r="J167" s="102"/>
      <c r="K167" s="102"/>
      <c r="L167" s="102"/>
    </row>
    <row r="168" spans="2:12">
      <c r="B168" s="101"/>
      <c r="C168" s="101"/>
      <c r="D168" s="102"/>
      <c r="E168" s="102"/>
      <c r="F168" s="102"/>
      <c r="G168" s="102"/>
      <c r="H168" s="102"/>
      <c r="I168" s="102"/>
      <c r="J168" s="102"/>
      <c r="K168" s="102"/>
      <c r="L168" s="102"/>
    </row>
    <row r="169" spans="2:12">
      <c r="B169" s="101"/>
      <c r="C169" s="101"/>
      <c r="D169" s="102"/>
      <c r="E169" s="102"/>
      <c r="F169" s="102"/>
      <c r="G169" s="102"/>
      <c r="H169" s="102"/>
      <c r="I169" s="102"/>
      <c r="J169" s="102"/>
      <c r="K169" s="102"/>
      <c r="L169" s="102"/>
    </row>
    <row r="170" spans="2:12">
      <c r="B170" s="101"/>
      <c r="C170" s="101"/>
      <c r="D170" s="102"/>
      <c r="E170" s="102"/>
      <c r="F170" s="102"/>
      <c r="G170" s="102"/>
      <c r="H170" s="102"/>
      <c r="I170" s="102"/>
      <c r="J170" s="102"/>
      <c r="K170" s="102"/>
      <c r="L170" s="102"/>
    </row>
    <row r="171" spans="2:12">
      <c r="B171" s="101"/>
      <c r="C171" s="101"/>
      <c r="D171" s="102"/>
      <c r="E171" s="102"/>
      <c r="F171" s="102"/>
      <c r="G171" s="102"/>
      <c r="H171" s="102"/>
      <c r="I171" s="102"/>
      <c r="J171" s="102"/>
      <c r="K171" s="102"/>
      <c r="L171" s="102"/>
    </row>
    <row r="172" spans="2:12">
      <c r="B172" s="101"/>
      <c r="C172" s="101"/>
      <c r="D172" s="102"/>
      <c r="E172" s="102"/>
      <c r="F172" s="102"/>
      <c r="G172" s="102"/>
      <c r="H172" s="102"/>
      <c r="I172" s="102"/>
      <c r="J172" s="102"/>
      <c r="K172" s="102"/>
      <c r="L172" s="102"/>
    </row>
    <row r="173" spans="2:12">
      <c r="B173" s="101"/>
      <c r="C173" s="101"/>
      <c r="D173" s="102"/>
      <c r="E173" s="102"/>
      <c r="F173" s="102"/>
      <c r="G173" s="102"/>
      <c r="H173" s="102"/>
      <c r="I173" s="102"/>
      <c r="J173" s="102"/>
      <c r="K173" s="102"/>
      <c r="L173" s="102"/>
    </row>
    <row r="174" spans="2:12">
      <c r="B174" s="101"/>
      <c r="C174" s="101"/>
      <c r="D174" s="102"/>
      <c r="E174" s="102"/>
      <c r="F174" s="102"/>
      <c r="G174" s="102"/>
      <c r="H174" s="102"/>
      <c r="I174" s="102"/>
      <c r="J174" s="102"/>
      <c r="K174" s="102"/>
      <c r="L174" s="102"/>
    </row>
    <row r="175" spans="2:12">
      <c r="B175" s="101"/>
      <c r="C175" s="101"/>
      <c r="D175" s="102"/>
      <c r="E175" s="102"/>
      <c r="F175" s="102"/>
      <c r="G175" s="102"/>
      <c r="H175" s="102"/>
      <c r="I175" s="102"/>
      <c r="J175" s="102"/>
      <c r="K175" s="102"/>
      <c r="L175" s="102"/>
    </row>
    <row r="176" spans="2:12">
      <c r="B176" s="101"/>
      <c r="C176" s="101"/>
      <c r="D176" s="102"/>
      <c r="E176" s="102"/>
      <c r="F176" s="102"/>
      <c r="G176" s="102"/>
      <c r="H176" s="102"/>
      <c r="I176" s="102"/>
      <c r="J176" s="102"/>
      <c r="K176" s="102"/>
      <c r="L176" s="102"/>
    </row>
    <row r="177" spans="2:12">
      <c r="B177" s="101"/>
      <c r="C177" s="101"/>
      <c r="D177" s="102"/>
      <c r="E177" s="102"/>
      <c r="F177" s="102"/>
      <c r="G177" s="102"/>
      <c r="H177" s="102"/>
      <c r="I177" s="102"/>
      <c r="J177" s="102"/>
      <c r="K177" s="102"/>
      <c r="L177" s="102"/>
    </row>
    <row r="178" spans="2:12">
      <c r="B178" s="101"/>
      <c r="C178" s="101"/>
      <c r="D178" s="102"/>
      <c r="E178" s="102"/>
      <c r="F178" s="102"/>
      <c r="G178" s="102"/>
      <c r="H178" s="102"/>
      <c r="I178" s="102"/>
      <c r="J178" s="102"/>
      <c r="K178" s="102"/>
      <c r="L178" s="102"/>
    </row>
    <row r="179" spans="2:12">
      <c r="B179" s="101"/>
      <c r="C179" s="101"/>
      <c r="D179" s="102"/>
      <c r="E179" s="102"/>
      <c r="F179" s="102"/>
      <c r="G179" s="102"/>
      <c r="H179" s="102"/>
      <c r="I179" s="102"/>
      <c r="J179" s="102"/>
      <c r="K179" s="102"/>
      <c r="L179" s="102"/>
    </row>
    <row r="180" spans="2:12">
      <c r="B180" s="101"/>
      <c r="C180" s="101"/>
      <c r="D180" s="102"/>
      <c r="E180" s="102"/>
      <c r="F180" s="102"/>
      <c r="G180" s="102"/>
      <c r="H180" s="102"/>
      <c r="I180" s="102"/>
      <c r="J180" s="102"/>
      <c r="K180" s="102"/>
      <c r="L180" s="102"/>
    </row>
    <row r="181" spans="2:12">
      <c r="B181" s="101"/>
      <c r="C181" s="101"/>
      <c r="D181" s="102"/>
      <c r="E181" s="102"/>
      <c r="F181" s="102"/>
      <c r="G181" s="102"/>
      <c r="H181" s="102"/>
      <c r="I181" s="102"/>
      <c r="J181" s="102"/>
      <c r="K181" s="102"/>
      <c r="L181" s="102"/>
    </row>
    <row r="182" spans="2:12">
      <c r="B182" s="101"/>
      <c r="C182" s="101"/>
      <c r="D182" s="102"/>
      <c r="E182" s="102"/>
      <c r="F182" s="102"/>
      <c r="G182" s="102"/>
      <c r="H182" s="102"/>
      <c r="I182" s="102"/>
      <c r="J182" s="102"/>
      <c r="K182" s="102"/>
      <c r="L182" s="102"/>
    </row>
    <row r="183" spans="2:12">
      <c r="B183" s="101"/>
      <c r="C183" s="101"/>
      <c r="D183" s="102"/>
      <c r="E183" s="102"/>
      <c r="F183" s="102"/>
      <c r="G183" s="102"/>
      <c r="H183" s="102"/>
      <c r="I183" s="102"/>
      <c r="J183" s="102"/>
      <c r="K183" s="102"/>
      <c r="L183" s="102"/>
    </row>
    <row r="184" spans="2:12">
      <c r="B184" s="101"/>
      <c r="C184" s="101"/>
      <c r="D184" s="102"/>
      <c r="E184" s="102"/>
      <c r="F184" s="102"/>
      <c r="G184" s="102"/>
      <c r="H184" s="102"/>
      <c r="I184" s="102"/>
      <c r="J184" s="102"/>
      <c r="K184" s="102"/>
      <c r="L184" s="102"/>
    </row>
    <row r="185" spans="2:12">
      <c r="B185" s="101"/>
      <c r="C185" s="101"/>
      <c r="D185" s="102"/>
      <c r="E185" s="102"/>
      <c r="F185" s="102"/>
      <c r="G185" s="102"/>
      <c r="H185" s="102"/>
      <c r="I185" s="102"/>
      <c r="J185" s="102"/>
      <c r="K185" s="102"/>
      <c r="L185" s="102"/>
    </row>
    <row r="186" spans="2:12">
      <c r="B186" s="101"/>
      <c r="C186" s="101"/>
      <c r="D186" s="102"/>
      <c r="E186" s="102"/>
      <c r="F186" s="102"/>
      <c r="G186" s="102"/>
      <c r="H186" s="102"/>
      <c r="I186" s="102"/>
      <c r="J186" s="102"/>
      <c r="K186" s="102"/>
      <c r="L186" s="102"/>
    </row>
    <row r="187" spans="2:12">
      <c r="B187" s="101"/>
      <c r="C187" s="101"/>
      <c r="D187" s="102"/>
      <c r="E187" s="102"/>
      <c r="F187" s="102"/>
      <c r="G187" s="102"/>
      <c r="H187" s="102"/>
      <c r="I187" s="102"/>
      <c r="J187" s="102"/>
      <c r="K187" s="102"/>
      <c r="L187" s="102"/>
    </row>
    <row r="188" spans="2:12">
      <c r="B188" s="101"/>
      <c r="C188" s="101"/>
      <c r="D188" s="102"/>
      <c r="E188" s="102"/>
      <c r="F188" s="102"/>
      <c r="G188" s="102"/>
      <c r="H188" s="102"/>
      <c r="I188" s="102"/>
      <c r="J188" s="102"/>
      <c r="K188" s="102"/>
      <c r="L188" s="102"/>
    </row>
    <row r="189" spans="2:12">
      <c r="B189" s="101"/>
      <c r="C189" s="101"/>
      <c r="D189" s="102"/>
      <c r="E189" s="102"/>
      <c r="F189" s="102"/>
      <c r="G189" s="102"/>
      <c r="H189" s="102"/>
      <c r="I189" s="102"/>
      <c r="J189" s="102"/>
      <c r="K189" s="102"/>
      <c r="L189" s="102"/>
    </row>
    <row r="190" spans="2:12">
      <c r="B190" s="101"/>
      <c r="C190" s="101"/>
      <c r="D190" s="102"/>
      <c r="E190" s="102"/>
      <c r="F190" s="102"/>
      <c r="G190" s="102"/>
      <c r="H190" s="102"/>
      <c r="I190" s="102"/>
      <c r="J190" s="102"/>
      <c r="K190" s="102"/>
      <c r="L190" s="102"/>
    </row>
    <row r="191" spans="2:12">
      <c r="B191" s="101"/>
      <c r="C191" s="101"/>
      <c r="D191" s="102"/>
      <c r="E191" s="102"/>
      <c r="F191" s="102"/>
      <c r="G191" s="102"/>
      <c r="H191" s="102"/>
      <c r="I191" s="102"/>
      <c r="J191" s="102"/>
      <c r="K191" s="102"/>
      <c r="L191" s="102"/>
    </row>
    <row r="192" spans="2:12">
      <c r="B192" s="101"/>
      <c r="C192" s="101"/>
      <c r="D192" s="102"/>
      <c r="E192" s="102"/>
      <c r="F192" s="102"/>
      <c r="G192" s="102"/>
      <c r="H192" s="102"/>
      <c r="I192" s="102"/>
      <c r="J192" s="102"/>
      <c r="K192" s="102"/>
      <c r="L192" s="102"/>
    </row>
    <row r="193" spans="2:12">
      <c r="B193" s="101"/>
      <c r="C193" s="101"/>
      <c r="D193" s="102"/>
      <c r="E193" s="102"/>
      <c r="F193" s="102"/>
      <c r="G193" s="102"/>
      <c r="H193" s="102"/>
      <c r="I193" s="102"/>
      <c r="J193" s="102"/>
      <c r="K193" s="102"/>
      <c r="L193" s="102"/>
    </row>
    <row r="194" spans="2:12">
      <c r="B194" s="101"/>
      <c r="C194" s="101"/>
      <c r="D194" s="102"/>
      <c r="E194" s="102"/>
      <c r="F194" s="102"/>
      <c r="G194" s="102"/>
      <c r="H194" s="102"/>
      <c r="I194" s="102"/>
      <c r="J194" s="102"/>
      <c r="K194" s="102"/>
      <c r="L194" s="102"/>
    </row>
    <row r="195" spans="2:12">
      <c r="B195" s="101"/>
      <c r="C195" s="101"/>
      <c r="D195" s="102"/>
      <c r="E195" s="102"/>
      <c r="F195" s="102"/>
      <c r="G195" s="102"/>
      <c r="H195" s="102"/>
      <c r="I195" s="102"/>
      <c r="J195" s="102"/>
      <c r="K195" s="102"/>
      <c r="L195" s="102"/>
    </row>
    <row r="196" spans="2:12">
      <c r="B196" s="101"/>
      <c r="C196" s="101"/>
      <c r="D196" s="102"/>
      <c r="E196" s="102"/>
      <c r="F196" s="102"/>
      <c r="G196" s="102"/>
      <c r="H196" s="102"/>
      <c r="I196" s="102"/>
      <c r="J196" s="102"/>
      <c r="K196" s="102"/>
      <c r="L196" s="102"/>
    </row>
    <row r="197" spans="2:12">
      <c r="B197" s="101"/>
      <c r="C197" s="101"/>
      <c r="D197" s="102"/>
      <c r="E197" s="102"/>
      <c r="F197" s="102"/>
      <c r="G197" s="102"/>
      <c r="H197" s="102"/>
      <c r="I197" s="102"/>
      <c r="J197" s="102"/>
      <c r="K197" s="102"/>
      <c r="L197" s="102"/>
    </row>
    <row r="198" spans="2:12">
      <c r="B198" s="101"/>
      <c r="C198" s="101"/>
      <c r="D198" s="102"/>
      <c r="E198" s="102"/>
      <c r="F198" s="102"/>
      <c r="G198" s="102"/>
      <c r="H198" s="102"/>
      <c r="I198" s="102"/>
      <c r="J198" s="102"/>
      <c r="K198" s="102"/>
      <c r="L198" s="102"/>
    </row>
    <row r="199" spans="2:12">
      <c r="B199" s="101"/>
      <c r="C199" s="101"/>
      <c r="D199" s="102"/>
      <c r="E199" s="102"/>
      <c r="F199" s="102"/>
      <c r="G199" s="102"/>
      <c r="H199" s="102"/>
      <c r="I199" s="102"/>
      <c r="J199" s="102"/>
      <c r="K199" s="102"/>
      <c r="L199" s="102"/>
    </row>
    <row r="200" spans="2:12">
      <c r="B200" s="101"/>
      <c r="C200" s="101"/>
      <c r="D200" s="102"/>
      <c r="E200" s="102"/>
      <c r="F200" s="102"/>
      <c r="G200" s="102"/>
      <c r="H200" s="102"/>
      <c r="I200" s="102"/>
      <c r="J200" s="102"/>
      <c r="K200" s="102"/>
      <c r="L200" s="102"/>
    </row>
    <row r="201" spans="2:12">
      <c r="B201" s="101"/>
      <c r="C201" s="101"/>
      <c r="D201" s="102"/>
      <c r="E201" s="102"/>
      <c r="F201" s="102"/>
      <c r="G201" s="102"/>
      <c r="H201" s="102"/>
      <c r="I201" s="102"/>
      <c r="J201" s="102"/>
      <c r="K201" s="102"/>
      <c r="L201" s="102"/>
    </row>
    <row r="202" spans="2:12">
      <c r="B202" s="101"/>
      <c r="C202" s="101"/>
      <c r="D202" s="102"/>
      <c r="E202" s="102"/>
      <c r="F202" s="102"/>
      <c r="G202" s="102"/>
      <c r="H202" s="102"/>
      <c r="I202" s="102"/>
      <c r="J202" s="102"/>
      <c r="K202" s="102"/>
      <c r="L202" s="102"/>
    </row>
    <row r="203" spans="2:12">
      <c r="B203" s="101"/>
      <c r="C203" s="101"/>
      <c r="D203" s="102"/>
      <c r="E203" s="102"/>
      <c r="F203" s="102"/>
      <c r="G203" s="102"/>
      <c r="H203" s="102"/>
      <c r="I203" s="102"/>
      <c r="J203" s="102"/>
      <c r="K203" s="102"/>
      <c r="L203" s="102"/>
    </row>
    <row r="204" spans="2:12">
      <c r="B204" s="101"/>
      <c r="C204" s="101"/>
      <c r="D204" s="102"/>
      <c r="E204" s="102"/>
      <c r="F204" s="102"/>
      <c r="G204" s="102"/>
      <c r="H204" s="102"/>
      <c r="I204" s="102"/>
      <c r="J204" s="102"/>
      <c r="K204" s="102"/>
      <c r="L204" s="102"/>
    </row>
    <row r="205" spans="2:12">
      <c r="B205" s="101"/>
      <c r="C205" s="101"/>
      <c r="D205" s="102"/>
      <c r="E205" s="102"/>
      <c r="F205" s="102"/>
      <c r="G205" s="102"/>
      <c r="H205" s="102"/>
      <c r="I205" s="102"/>
      <c r="J205" s="102"/>
      <c r="K205" s="102"/>
      <c r="L205" s="102"/>
    </row>
    <row r="206" spans="2:12">
      <c r="B206" s="101"/>
      <c r="C206" s="101"/>
      <c r="D206" s="102"/>
      <c r="E206" s="102"/>
      <c r="F206" s="102"/>
      <c r="G206" s="102"/>
      <c r="H206" s="102"/>
      <c r="I206" s="102"/>
      <c r="J206" s="102"/>
      <c r="K206" s="102"/>
      <c r="L206" s="102"/>
    </row>
    <row r="207" spans="2:12">
      <c r="B207" s="101"/>
      <c r="C207" s="101"/>
      <c r="D207" s="102"/>
      <c r="E207" s="102"/>
      <c r="F207" s="102"/>
      <c r="G207" s="102"/>
      <c r="H207" s="102"/>
      <c r="I207" s="102"/>
      <c r="J207" s="102"/>
      <c r="K207" s="102"/>
      <c r="L207" s="102"/>
    </row>
    <row r="208" spans="2:12">
      <c r="B208" s="101"/>
      <c r="C208" s="101"/>
      <c r="D208" s="102"/>
      <c r="E208" s="102"/>
      <c r="F208" s="102"/>
      <c r="G208" s="102"/>
      <c r="H208" s="102"/>
      <c r="I208" s="102"/>
      <c r="J208" s="102"/>
      <c r="K208" s="102"/>
      <c r="L208" s="102"/>
    </row>
    <row r="209" spans="2:12">
      <c r="B209" s="101"/>
      <c r="C209" s="101"/>
      <c r="D209" s="102"/>
      <c r="E209" s="102"/>
      <c r="F209" s="102"/>
      <c r="G209" s="102"/>
      <c r="H209" s="102"/>
      <c r="I209" s="102"/>
      <c r="J209" s="102"/>
      <c r="K209" s="102"/>
      <c r="L209" s="102"/>
    </row>
    <row r="210" spans="2:12">
      <c r="B210" s="101"/>
      <c r="C210" s="101"/>
      <c r="D210" s="102"/>
      <c r="E210" s="102"/>
      <c r="F210" s="102"/>
      <c r="G210" s="102"/>
      <c r="H210" s="102"/>
      <c r="I210" s="102"/>
      <c r="J210" s="102"/>
      <c r="K210" s="102"/>
      <c r="L210" s="102"/>
    </row>
    <row r="211" spans="2:12">
      <c r="B211" s="101"/>
      <c r="C211" s="101"/>
      <c r="D211" s="102"/>
      <c r="E211" s="102"/>
      <c r="F211" s="102"/>
      <c r="G211" s="102"/>
      <c r="H211" s="102"/>
      <c r="I211" s="102"/>
      <c r="J211" s="102"/>
      <c r="K211" s="102"/>
      <c r="L211" s="102"/>
    </row>
    <row r="212" spans="2:12">
      <c r="B212" s="101"/>
      <c r="C212" s="101"/>
      <c r="D212" s="102"/>
      <c r="E212" s="102"/>
      <c r="F212" s="102"/>
      <c r="G212" s="102"/>
      <c r="H212" s="102"/>
      <c r="I212" s="102"/>
      <c r="J212" s="102"/>
      <c r="K212" s="102"/>
      <c r="L212" s="102"/>
    </row>
    <row r="213" spans="2:12">
      <c r="B213" s="101"/>
      <c r="C213" s="101"/>
      <c r="D213" s="102"/>
      <c r="E213" s="102"/>
      <c r="F213" s="102"/>
      <c r="G213" s="102"/>
      <c r="H213" s="102"/>
      <c r="I213" s="102"/>
      <c r="J213" s="102"/>
      <c r="K213" s="102"/>
      <c r="L213" s="102"/>
    </row>
    <row r="214" spans="2:12">
      <c r="B214" s="101"/>
      <c r="C214" s="101"/>
      <c r="D214" s="102"/>
      <c r="E214" s="102"/>
      <c r="F214" s="102"/>
      <c r="G214" s="102"/>
      <c r="H214" s="102"/>
      <c r="I214" s="102"/>
      <c r="J214" s="102"/>
      <c r="K214" s="102"/>
      <c r="L214" s="102"/>
    </row>
    <row r="215" spans="2:12">
      <c r="B215" s="101"/>
      <c r="C215" s="101"/>
      <c r="D215" s="102"/>
      <c r="E215" s="102"/>
      <c r="F215" s="102"/>
      <c r="G215" s="102"/>
      <c r="H215" s="102"/>
      <c r="I215" s="102"/>
      <c r="J215" s="102"/>
      <c r="K215" s="102"/>
      <c r="L215" s="102"/>
    </row>
    <row r="216" spans="2:12">
      <c r="B216" s="101"/>
      <c r="C216" s="101"/>
      <c r="D216" s="102"/>
      <c r="E216" s="102"/>
      <c r="F216" s="102"/>
      <c r="G216" s="102"/>
      <c r="H216" s="102"/>
      <c r="I216" s="102"/>
      <c r="J216" s="102"/>
      <c r="K216" s="102"/>
      <c r="L216" s="102"/>
    </row>
    <row r="217" spans="2:12">
      <c r="B217" s="101"/>
      <c r="C217" s="101"/>
      <c r="D217" s="102"/>
      <c r="E217" s="102"/>
      <c r="F217" s="102"/>
      <c r="G217" s="102"/>
      <c r="H217" s="102"/>
      <c r="I217" s="102"/>
      <c r="J217" s="102"/>
      <c r="K217" s="102"/>
      <c r="L217" s="102"/>
    </row>
    <row r="218" spans="2:12">
      <c r="B218" s="101"/>
      <c r="C218" s="101"/>
      <c r="D218" s="102"/>
      <c r="E218" s="102"/>
      <c r="F218" s="102"/>
      <c r="G218" s="102"/>
      <c r="H218" s="102"/>
      <c r="I218" s="102"/>
      <c r="J218" s="102"/>
      <c r="K218" s="102"/>
      <c r="L218" s="102"/>
    </row>
    <row r="219" spans="2:12">
      <c r="B219" s="101"/>
      <c r="C219" s="101"/>
      <c r="D219" s="102"/>
      <c r="E219" s="102"/>
      <c r="F219" s="102"/>
      <c r="G219" s="102"/>
      <c r="H219" s="102"/>
      <c r="I219" s="102"/>
      <c r="J219" s="102"/>
      <c r="K219" s="102"/>
      <c r="L219" s="102"/>
    </row>
    <row r="220" spans="2:12">
      <c r="B220" s="101"/>
      <c r="C220" s="101"/>
      <c r="D220" s="102"/>
      <c r="E220" s="102"/>
      <c r="F220" s="102"/>
      <c r="G220" s="102"/>
      <c r="H220" s="102"/>
      <c r="I220" s="102"/>
      <c r="J220" s="102"/>
      <c r="K220" s="102"/>
      <c r="L220" s="102"/>
    </row>
    <row r="221" spans="2:12">
      <c r="B221" s="101"/>
      <c r="C221" s="101"/>
      <c r="D221" s="102"/>
      <c r="E221" s="102"/>
      <c r="F221" s="102"/>
      <c r="G221" s="102"/>
      <c r="H221" s="102"/>
      <c r="I221" s="102"/>
      <c r="J221" s="102"/>
      <c r="K221" s="102"/>
      <c r="L221" s="102"/>
    </row>
    <row r="222" spans="2:12">
      <c r="B222" s="101"/>
      <c r="C222" s="101"/>
      <c r="D222" s="102"/>
      <c r="E222" s="102"/>
      <c r="F222" s="102"/>
      <c r="G222" s="102"/>
      <c r="H222" s="102"/>
      <c r="I222" s="102"/>
      <c r="J222" s="102"/>
      <c r="K222" s="102"/>
      <c r="L222" s="102"/>
    </row>
    <row r="223" spans="2:12">
      <c r="B223" s="101"/>
      <c r="C223" s="101"/>
      <c r="D223" s="102"/>
      <c r="E223" s="102"/>
      <c r="F223" s="102"/>
      <c r="G223" s="102"/>
      <c r="H223" s="102"/>
      <c r="I223" s="102"/>
      <c r="J223" s="102"/>
      <c r="K223" s="102"/>
      <c r="L223" s="102"/>
    </row>
    <row r="224" spans="2:12">
      <c r="B224" s="101"/>
      <c r="C224" s="101"/>
      <c r="D224" s="102"/>
      <c r="E224" s="102"/>
      <c r="F224" s="102"/>
      <c r="G224" s="102"/>
      <c r="H224" s="102"/>
      <c r="I224" s="102"/>
      <c r="J224" s="102"/>
      <c r="K224" s="102"/>
      <c r="L224" s="102"/>
    </row>
    <row r="225" spans="2:12">
      <c r="B225" s="101"/>
      <c r="C225" s="101"/>
      <c r="D225" s="102"/>
      <c r="E225" s="102"/>
      <c r="F225" s="102"/>
      <c r="G225" s="102"/>
      <c r="H225" s="102"/>
      <c r="I225" s="102"/>
      <c r="J225" s="102"/>
      <c r="K225" s="102"/>
      <c r="L225" s="102"/>
    </row>
    <row r="226" spans="2:12">
      <c r="B226" s="101"/>
      <c r="C226" s="101"/>
      <c r="D226" s="102"/>
      <c r="E226" s="102"/>
      <c r="F226" s="102"/>
      <c r="G226" s="102"/>
      <c r="H226" s="102"/>
      <c r="I226" s="102"/>
      <c r="J226" s="102"/>
      <c r="K226" s="102"/>
      <c r="L226" s="102"/>
    </row>
    <row r="227" spans="2:12">
      <c r="B227" s="101"/>
      <c r="C227" s="101"/>
      <c r="D227" s="102"/>
      <c r="E227" s="102"/>
      <c r="F227" s="102"/>
      <c r="G227" s="102"/>
      <c r="H227" s="102"/>
      <c r="I227" s="102"/>
      <c r="J227" s="102"/>
      <c r="K227" s="102"/>
      <c r="L227" s="102"/>
    </row>
    <row r="228" spans="2:12">
      <c r="B228" s="101"/>
      <c r="C228" s="101"/>
      <c r="D228" s="102"/>
      <c r="E228" s="102"/>
      <c r="F228" s="102"/>
      <c r="G228" s="102"/>
      <c r="H228" s="102"/>
      <c r="I228" s="102"/>
      <c r="J228" s="102"/>
      <c r="K228" s="102"/>
      <c r="L228" s="102"/>
    </row>
    <row r="229" spans="2:12">
      <c r="B229" s="101"/>
      <c r="C229" s="101"/>
      <c r="D229" s="102"/>
      <c r="E229" s="102"/>
      <c r="F229" s="102"/>
      <c r="G229" s="102"/>
      <c r="H229" s="102"/>
      <c r="I229" s="102"/>
      <c r="J229" s="102"/>
      <c r="K229" s="102"/>
      <c r="L229" s="102"/>
    </row>
    <row r="230" spans="2:12">
      <c r="B230" s="101"/>
      <c r="C230" s="101"/>
      <c r="D230" s="102"/>
      <c r="E230" s="102"/>
      <c r="F230" s="102"/>
      <c r="G230" s="102"/>
      <c r="H230" s="102"/>
      <c r="I230" s="102"/>
      <c r="J230" s="102"/>
      <c r="K230" s="102"/>
      <c r="L230" s="102"/>
    </row>
    <row r="231" spans="2:12">
      <c r="B231" s="101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</row>
    <row r="232" spans="2:12">
      <c r="B232" s="101"/>
      <c r="C232" s="101"/>
      <c r="D232" s="102"/>
      <c r="E232" s="102"/>
      <c r="F232" s="102"/>
      <c r="G232" s="102"/>
      <c r="H232" s="102"/>
      <c r="I232" s="102"/>
      <c r="J232" s="102"/>
      <c r="K232" s="102"/>
      <c r="L232" s="102"/>
    </row>
    <row r="233" spans="2:12">
      <c r="B233" s="101"/>
      <c r="C233" s="101"/>
      <c r="D233" s="102"/>
      <c r="E233" s="102"/>
      <c r="F233" s="102"/>
      <c r="G233" s="102"/>
      <c r="H233" s="102"/>
      <c r="I233" s="102"/>
      <c r="J233" s="102"/>
      <c r="K233" s="102"/>
      <c r="L233" s="102"/>
    </row>
    <row r="234" spans="2:12">
      <c r="B234" s="101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</row>
    <row r="235" spans="2:12">
      <c r="B235" s="101"/>
      <c r="C235" s="101"/>
      <c r="D235" s="102"/>
      <c r="E235" s="102"/>
      <c r="F235" s="102"/>
      <c r="G235" s="102"/>
      <c r="H235" s="102"/>
      <c r="I235" s="102"/>
      <c r="J235" s="102"/>
      <c r="K235" s="102"/>
      <c r="L235" s="102"/>
    </row>
    <row r="236" spans="2:12">
      <c r="B236" s="101"/>
      <c r="C236" s="101"/>
      <c r="D236" s="102"/>
      <c r="E236" s="102"/>
      <c r="F236" s="102"/>
      <c r="G236" s="102"/>
      <c r="H236" s="102"/>
      <c r="I236" s="102"/>
      <c r="J236" s="102"/>
      <c r="K236" s="102"/>
      <c r="L236" s="102"/>
    </row>
    <row r="237" spans="2:12">
      <c r="B237" s="101"/>
      <c r="C237" s="101"/>
      <c r="D237" s="102"/>
      <c r="E237" s="102"/>
      <c r="F237" s="102"/>
      <c r="G237" s="102"/>
      <c r="H237" s="102"/>
      <c r="I237" s="102"/>
      <c r="J237" s="102"/>
      <c r="K237" s="102"/>
      <c r="L237" s="102"/>
    </row>
    <row r="238" spans="2:12">
      <c r="B238" s="101"/>
      <c r="C238" s="101"/>
      <c r="D238" s="102"/>
      <c r="E238" s="102"/>
      <c r="F238" s="102"/>
      <c r="G238" s="102"/>
      <c r="H238" s="102"/>
      <c r="I238" s="102"/>
      <c r="J238" s="102"/>
      <c r="K238" s="102"/>
      <c r="L238" s="102"/>
    </row>
    <row r="239" spans="2:12">
      <c r="B239" s="101"/>
      <c r="C239" s="101"/>
      <c r="D239" s="102"/>
      <c r="E239" s="102"/>
      <c r="F239" s="102"/>
      <c r="G239" s="102"/>
      <c r="H239" s="102"/>
      <c r="I239" s="102"/>
      <c r="J239" s="102"/>
      <c r="K239" s="102"/>
      <c r="L239" s="102"/>
    </row>
    <row r="240" spans="2:12">
      <c r="B240" s="101"/>
      <c r="C240" s="101"/>
      <c r="D240" s="102"/>
      <c r="E240" s="102"/>
      <c r="F240" s="102"/>
      <c r="G240" s="102"/>
      <c r="H240" s="102"/>
      <c r="I240" s="102"/>
      <c r="J240" s="102"/>
      <c r="K240" s="102"/>
      <c r="L240" s="102"/>
    </row>
    <row r="241" spans="2:12">
      <c r="B241" s="101"/>
      <c r="C241" s="101"/>
      <c r="D241" s="102"/>
      <c r="E241" s="102"/>
      <c r="F241" s="102"/>
      <c r="G241" s="102"/>
      <c r="H241" s="102"/>
      <c r="I241" s="102"/>
      <c r="J241" s="102"/>
      <c r="K241" s="102"/>
      <c r="L241" s="102"/>
    </row>
    <row r="242" spans="2:12">
      <c r="B242" s="101"/>
      <c r="C242" s="101"/>
      <c r="D242" s="102"/>
      <c r="E242" s="102"/>
      <c r="F242" s="102"/>
      <c r="G242" s="102"/>
      <c r="H242" s="102"/>
      <c r="I242" s="102"/>
      <c r="J242" s="102"/>
      <c r="K242" s="102"/>
      <c r="L242" s="102"/>
    </row>
    <row r="243" spans="2:12">
      <c r="B243" s="101"/>
      <c r="C243" s="101"/>
      <c r="D243" s="102"/>
      <c r="E243" s="102"/>
      <c r="F243" s="102"/>
      <c r="G243" s="102"/>
      <c r="H243" s="102"/>
      <c r="I243" s="102"/>
      <c r="J243" s="102"/>
      <c r="K243" s="102"/>
      <c r="L243" s="102"/>
    </row>
    <row r="244" spans="2:12">
      <c r="B244" s="101"/>
      <c r="C244" s="101"/>
      <c r="D244" s="102"/>
      <c r="E244" s="102"/>
      <c r="F244" s="102"/>
      <c r="G244" s="102"/>
      <c r="H244" s="102"/>
      <c r="I244" s="102"/>
      <c r="J244" s="102"/>
      <c r="K244" s="102"/>
      <c r="L244" s="102"/>
    </row>
    <row r="245" spans="2:12">
      <c r="B245" s="101"/>
      <c r="C245" s="101"/>
      <c r="D245" s="102"/>
      <c r="E245" s="102"/>
      <c r="F245" s="102"/>
      <c r="G245" s="102"/>
      <c r="H245" s="102"/>
      <c r="I245" s="102"/>
      <c r="J245" s="102"/>
      <c r="K245" s="102"/>
      <c r="L245" s="102"/>
    </row>
    <row r="246" spans="2:12">
      <c r="B246" s="101"/>
      <c r="C246" s="101"/>
      <c r="D246" s="102"/>
      <c r="E246" s="102"/>
      <c r="F246" s="102"/>
      <c r="G246" s="102"/>
      <c r="H246" s="102"/>
      <c r="I246" s="102"/>
      <c r="J246" s="102"/>
      <c r="K246" s="102"/>
      <c r="L246" s="102"/>
    </row>
    <row r="247" spans="2:12">
      <c r="B247" s="101"/>
      <c r="C247" s="101"/>
      <c r="D247" s="102"/>
      <c r="E247" s="102"/>
      <c r="F247" s="102"/>
      <c r="G247" s="102"/>
      <c r="H247" s="102"/>
      <c r="I247" s="102"/>
      <c r="J247" s="102"/>
      <c r="K247" s="102"/>
      <c r="L247" s="102"/>
    </row>
    <row r="248" spans="2:12">
      <c r="B248" s="101"/>
      <c r="C248" s="101"/>
      <c r="D248" s="102"/>
      <c r="E248" s="102"/>
      <c r="F248" s="102"/>
      <c r="G248" s="102"/>
      <c r="H248" s="102"/>
      <c r="I248" s="102"/>
      <c r="J248" s="102"/>
      <c r="K248" s="102"/>
      <c r="L248" s="102"/>
    </row>
    <row r="249" spans="2:12">
      <c r="B249" s="101"/>
      <c r="C249" s="101"/>
      <c r="D249" s="102"/>
      <c r="E249" s="102"/>
      <c r="F249" s="102"/>
      <c r="G249" s="102"/>
      <c r="H249" s="102"/>
      <c r="I249" s="102"/>
      <c r="J249" s="102"/>
      <c r="K249" s="102"/>
      <c r="L249" s="102"/>
    </row>
    <row r="250" spans="2:12">
      <c r="B250" s="101"/>
      <c r="C250" s="101"/>
      <c r="D250" s="102"/>
      <c r="E250" s="102"/>
      <c r="F250" s="102"/>
      <c r="G250" s="102"/>
      <c r="H250" s="102"/>
      <c r="I250" s="102"/>
      <c r="J250" s="102"/>
      <c r="K250" s="102"/>
      <c r="L250" s="102"/>
    </row>
    <row r="251" spans="2:12">
      <c r="B251" s="101"/>
      <c r="C251" s="101"/>
      <c r="D251" s="102"/>
      <c r="E251" s="102"/>
      <c r="F251" s="102"/>
      <c r="G251" s="102"/>
      <c r="H251" s="102"/>
      <c r="I251" s="102"/>
      <c r="J251" s="102"/>
      <c r="K251" s="102"/>
      <c r="L251" s="102"/>
    </row>
    <row r="252" spans="2:12">
      <c r="B252" s="101"/>
      <c r="C252" s="101"/>
      <c r="D252" s="102"/>
      <c r="E252" s="102"/>
      <c r="F252" s="102"/>
      <c r="G252" s="102"/>
      <c r="H252" s="102"/>
      <c r="I252" s="102"/>
      <c r="J252" s="102"/>
      <c r="K252" s="102"/>
      <c r="L252" s="102"/>
    </row>
    <row r="253" spans="2:12">
      <c r="B253" s="101"/>
      <c r="C253" s="101"/>
      <c r="D253" s="102"/>
      <c r="E253" s="102"/>
      <c r="F253" s="102"/>
      <c r="G253" s="102"/>
      <c r="H253" s="102"/>
      <c r="I253" s="102"/>
      <c r="J253" s="102"/>
      <c r="K253" s="102"/>
      <c r="L253" s="102"/>
    </row>
    <row r="254" spans="2:12">
      <c r="B254" s="101"/>
      <c r="C254" s="101"/>
      <c r="D254" s="102"/>
      <c r="E254" s="102"/>
      <c r="F254" s="102"/>
      <c r="G254" s="102"/>
      <c r="H254" s="102"/>
      <c r="I254" s="102"/>
      <c r="J254" s="102"/>
      <c r="K254" s="102"/>
      <c r="L254" s="102"/>
    </row>
    <row r="255" spans="2:12">
      <c r="B255" s="101"/>
      <c r="C255" s="101"/>
      <c r="D255" s="102"/>
      <c r="E255" s="102"/>
      <c r="F255" s="102"/>
      <c r="G255" s="102"/>
      <c r="H255" s="102"/>
      <c r="I255" s="102"/>
      <c r="J255" s="102"/>
      <c r="K255" s="102"/>
      <c r="L255" s="102"/>
    </row>
    <row r="256" spans="2:12">
      <c r="B256" s="101"/>
      <c r="C256" s="101"/>
      <c r="D256" s="102"/>
      <c r="E256" s="102"/>
      <c r="F256" s="102"/>
      <c r="G256" s="102"/>
      <c r="H256" s="102"/>
      <c r="I256" s="102"/>
      <c r="J256" s="102"/>
      <c r="K256" s="102"/>
      <c r="L256" s="102"/>
    </row>
    <row r="257" spans="2:12">
      <c r="B257" s="101"/>
      <c r="C257" s="101"/>
      <c r="D257" s="102"/>
      <c r="E257" s="102"/>
      <c r="F257" s="102"/>
      <c r="G257" s="102"/>
      <c r="H257" s="102"/>
      <c r="I257" s="102"/>
      <c r="J257" s="102"/>
      <c r="K257" s="102"/>
      <c r="L257" s="102"/>
    </row>
    <row r="258" spans="2:12">
      <c r="B258" s="101"/>
      <c r="C258" s="101"/>
      <c r="D258" s="102"/>
      <c r="E258" s="102"/>
      <c r="F258" s="102"/>
      <c r="G258" s="102"/>
      <c r="H258" s="102"/>
      <c r="I258" s="102"/>
      <c r="J258" s="102"/>
      <c r="K258" s="102"/>
      <c r="L258" s="102"/>
    </row>
    <row r="259" spans="2:12">
      <c r="B259" s="101"/>
      <c r="C259" s="101"/>
      <c r="D259" s="102"/>
      <c r="E259" s="102"/>
      <c r="F259" s="102"/>
      <c r="G259" s="102"/>
      <c r="H259" s="102"/>
      <c r="I259" s="102"/>
      <c r="J259" s="102"/>
      <c r="K259" s="102"/>
      <c r="L259" s="102"/>
    </row>
    <row r="260" spans="2:12">
      <c r="B260" s="101"/>
      <c r="C260" s="101"/>
      <c r="D260" s="102"/>
      <c r="E260" s="102"/>
      <c r="F260" s="102"/>
      <c r="G260" s="102"/>
      <c r="H260" s="102"/>
      <c r="I260" s="102"/>
      <c r="J260" s="102"/>
      <c r="K260" s="102"/>
      <c r="L260" s="102"/>
    </row>
    <row r="261" spans="2:12">
      <c r="B261" s="101"/>
      <c r="C261" s="101"/>
      <c r="D261" s="102"/>
      <c r="E261" s="102"/>
      <c r="F261" s="102"/>
      <c r="G261" s="102"/>
      <c r="H261" s="102"/>
      <c r="I261" s="102"/>
      <c r="J261" s="102"/>
      <c r="K261" s="102"/>
      <c r="L261" s="102"/>
    </row>
    <row r="262" spans="2:12">
      <c r="B262" s="101"/>
      <c r="C262" s="101"/>
      <c r="D262" s="102"/>
      <c r="E262" s="102"/>
      <c r="F262" s="102"/>
      <c r="G262" s="102"/>
      <c r="H262" s="102"/>
      <c r="I262" s="102"/>
      <c r="J262" s="102"/>
      <c r="K262" s="102"/>
      <c r="L262" s="102"/>
    </row>
    <row r="263" spans="2:12">
      <c r="B263" s="101"/>
      <c r="C263" s="101"/>
      <c r="D263" s="102"/>
      <c r="E263" s="102"/>
      <c r="F263" s="102"/>
      <c r="G263" s="102"/>
      <c r="H263" s="102"/>
      <c r="I263" s="102"/>
      <c r="J263" s="102"/>
      <c r="K263" s="102"/>
      <c r="L263" s="102"/>
    </row>
    <row r="264" spans="2:12">
      <c r="B264" s="101"/>
      <c r="C264" s="101"/>
      <c r="D264" s="102"/>
      <c r="E264" s="102"/>
      <c r="F264" s="102"/>
      <c r="G264" s="102"/>
      <c r="H264" s="102"/>
      <c r="I264" s="102"/>
      <c r="J264" s="102"/>
      <c r="K264" s="102"/>
      <c r="L264" s="102"/>
    </row>
    <row r="265" spans="2:12">
      <c r="B265" s="101"/>
      <c r="C265" s="101"/>
      <c r="D265" s="102"/>
      <c r="E265" s="102"/>
      <c r="F265" s="102"/>
      <c r="G265" s="102"/>
      <c r="H265" s="102"/>
      <c r="I265" s="102"/>
      <c r="J265" s="102"/>
      <c r="K265" s="102"/>
      <c r="L265" s="102"/>
    </row>
    <row r="266" spans="2:12">
      <c r="B266" s="101"/>
      <c r="C266" s="101"/>
      <c r="D266" s="102"/>
      <c r="E266" s="102"/>
      <c r="F266" s="102"/>
      <c r="G266" s="102"/>
      <c r="H266" s="102"/>
      <c r="I266" s="102"/>
      <c r="J266" s="102"/>
      <c r="K266" s="102"/>
      <c r="L266" s="102"/>
    </row>
    <row r="267" spans="2:12">
      <c r="B267" s="101"/>
      <c r="C267" s="101"/>
      <c r="D267" s="102"/>
      <c r="E267" s="102"/>
      <c r="F267" s="102"/>
      <c r="G267" s="102"/>
      <c r="H267" s="102"/>
      <c r="I267" s="102"/>
      <c r="J267" s="102"/>
      <c r="K267" s="102"/>
      <c r="L267" s="102"/>
    </row>
    <row r="268" spans="2:12">
      <c r="B268" s="101"/>
      <c r="C268" s="101"/>
      <c r="D268" s="102"/>
      <c r="E268" s="102"/>
      <c r="F268" s="102"/>
      <c r="G268" s="102"/>
      <c r="H268" s="102"/>
      <c r="I268" s="102"/>
      <c r="J268" s="102"/>
      <c r="K268" s="102"/>
      <c r="L268" s="102"/>
    </row>
    <row r="269" spans="2:12">
      <c r="B269" s="101"/>
      <c r="C269" s="101"/>
      <c r="D269" s="102"/>
      <c r="E269" s="102"/>
      <c r="F269" s="102"/>
      <c r="G269" s="102"/>
      <c r="H269" s="102"/>
      <c r="I269" s="102"/>
      <c r="J269" s="102"/>
      <c r="K269" s="102"/>
      <c r="L269" s="102"/>
    </row>
    <row r="270" spans="2:12">
      <c r="B270" s="101"/>
      <c r="C270" s="101"/>
      <c r="D270" s="102"/>
      <c r="E270" s="102"/>
      <c r="F270" s="102"/>
      <c r="G270" s="102"/>
      <c r="H270" s="102"/>
      <c r="I270" s="102"/>
      <c r="J270" s="102"/>
      <c r="K270" s="102"/>
      <c r="L270" s="102"/>
    </row>
    <row r="271" spans="2:12">
      <c r="B271" s="101"/>
      <c r="C271" s="101"/>
      <c r="D271" s="102"/>
      <c r="E271" s="102"/>
      <c r="F271" s="102"/>
      <c r="G271" s="102"/>
      <c r="H271" s="102"/>
      <c r="I271" s="102"/>
      <c r="J271" s="102"/>
      <c r="K271" s="102"/>
      <c r="L271" s="102"/>
    </row>
    <row r="272" spans="2:12">
      <c r="B272" s="101"/>
      <c r="C272" s="101"/>
      <c r="D272" s="102"/>
      <c r="E272" s="102"/>
      <c r="F272" s="102"/>
      <c r="G272" s="102"/>
      <c r="H272" s="102"/>
      <c r="I272" s="102"/>
      <c r="J272" s="102"/>
      <c r="K272" s="102"/>
      <c r="L272" s="102"/>
    </row>
    <row r="273" spans="2:12">
      <c r="B273" s="101"/>
      <c r="C273" s="101"/>
      <c r="D273" s="102"/>
      <c r="E273" s="102"/>
      <c r="F273" s="102"/>
      <c r="G273" s="102"/>
      <c r="H273" s="102"/>
      <c r="I273" s="102"/>
      <c r="J273" s="102"/>
      <c r="K273" s="102"/>
      <c r="L273" s="102"/>
    </row>
    <row r="274" spans="2:12">
      <c r="B274" s="101"/>
      <c r="C274" s="101"/>
      <c r="D274" s="102"/>
      <c r="E274" s="102"/>
      <c r="F274" s="102"/>
      <c r="G274" s="102"/>
      <c r="H274" s="102"/>
      <c r="I274" s="102"/>
      <c r="J274" s="102"/>
      <c r="K274" s="102"/>
      <c r="L274" s="102"/>
    </row>
    <row r="275" spans="2:12">
      <c r="B275" s="101"/>
      <c r="C275" s="101"/>
      <c r="D275" s="102"/>
      <c r="E275" s="102"/>
      <c r="F275" s="102"/>
      <c r="G275" s="102"/>
      <c r="H275" s="102"/>
      <c r="I275" s="102"/>
      <c r="J275" s="102"/>
      <c r="K275" s="102"/>
      <c r="L275" s="102"/>
    </row>
    <row r="276" spans="2:12">
      <c r="B276" s="101"/>
      <c r="C276" s="101"/>
      <c r="D276" s="102"/>
      <c r="E276" s="102"/>
      <c r="F276" s="102"/>
      <c r="G276" s="102"/>
      <c r="H276" s="102"/>
      <c r="I276" s="102"/>
      <c r="J276" s="102"/>
      <c r="K276" s="102"/>
      <c r="L276" s="102"/>
    </row>
    <row r="277" spans="2:12">
      <c r="B277" s="101"/>
      <c r="C277" s="101"/>
      <c r="D277" s="102"/>
      <c r="E277" s="102"/>
      <c r="F277" s="102"/>
      <c r="G277" s="102"/>
      <c r="H277" s="102"/>
      <c r="I277" s="102"/>
      <c r="J277" s="102"/>
      <c r="K277" s="102"/>
      <c r="L277" s="102"/>
    </row>
    <row r="278" spans="2:12">
      <c r="B278" s="101"/>
      <c r="C278" s="101"/>
      <c r="D278" s="102"/>
      <c r="E278" s="102"/>
      <c r="F278" s="102"/>
      <c r="G278" s="102"/>
      <c r="H278" s="102"/>
      <c r="I278" s="102"/>
      <c r="J278" s="102"/>
      <c r="K278" s="102"/>
      <c r="L278" s="102"/>
    </row>
    <row r="279" spans="2:12">
      <c r="B279" s="101"/>
      <c r="C279" s="101"/>
      <c r="D279" s="102"/>
      <c r="E279" s="102"/>
      <c r="F279" s="102"/>
      <c r="G279" s="102"/>
      <c r="H279" s="102"/>
      <c r="I279" s="102"/>
      <c r="J279" s="102"/>
      <c r="K279" s="102"/>
      <c r="L279" s="102"/>
    </row>
    <row r="280" spans="2:12">
      <c r="B280" s="101"/>
      <c r="C280" s="101"/>
      <c r="D280" s="102"/>
      <c r="E280" s="102"/>
      <c r="F280" s="102"/>
      <c r="G280" s="102"/>
      <c r="H280" s="102"/>
      <c r="I280" s="102"/>
      <c r="J280" s="102"/>
      <c r="K280" s="102"/>
      <c r="L280" s="102"/>
    </row>
    <row r="281" spans="2:12">
      <c r="B281" s="101"/>
      <c r="C281" s="101"/>
      <c r="D281" s="102"/>
      <c r="E281" s="102"/>
      <c r="F281" s="102"/>
      <c r="G281" s="102"/>
      <c r="H281" s="102"/>
      <c r="I281" s="102"/>
      <c r="J281" s="102"/>
      <c r="K281" s="102"/>
      <c r="L281" s="102"/>
    </row>
    <row r="282" spans="2:12">
      <c r="B282" s="101"/>
      <c r="C282" s="101"/>
      <c r="D282" s="102"/>
      <c r="E282" s="102"/>
      <c r="F282" s="102"/>
      <c r="G282" s="102"/>
      <c r="H282" s="102"/>
      <c r="I282" s="102"/>
      <c r="J282" s="102"/>
      <c r="K282" s="102"/>
      <c r="L282" s="102"/>
    </row>
    <row r="283" spans="2:12">
      <c r="B283" s="101"/>
      <c r="C283" s="101"/>
      <c r="D283" s="102"/>
      <c r="E283" s="102"/>
      <c r="F283" s="102"/>
      <c r="G283" s="102"/>
      <c r="H283" s="102"/>
      <c r="I283" s="102"/>
      <c r="J283" s="102"/>
      <c r="K283" s="102"/>
      <c r="L283" s="102"/>
    </row>
    <row r="284" spans="2:12">
      <c r="B284" s="101"/>
      <c r="C284" s="101"/>
      <c r="D284" s="102"/>
      <c r="E284" s="102"/>
      <c r="F284" s="102"/>
      <c r="G284" s="102"/>
      <c r="H284" s="102"/>
      <c r="I284" s="102"/>
      <c r="J284" s="102"/>
      <c r="K284" s="102"/>
      <c r="L284" s="102"/>
    </row>
    <row r="285" spans="2:12">
      <c r="B285" s="101"/>
      <c r="C285" s="101"/>
      <c r="D285" s="102"/>
      <c r="E285" s="102"/>
      <c r="F285" s="102"/>
      <c r="G285" s="102"/>
      <c r="H285" s="102"/>
      <c r="I285" s="102"/>
      <c r="J285" s="102"/>
      <c r="K285" s="102"/>
      <c r="L285" s="102"/>
    </row>
    <row r="286" spans="2:12">
      <c r="B286" s="101"/>
      <c r="C286" s="101"/>
      <c r="D286" s="102"/>
      <c r="E286" s="102"/>
      <c r="F286" s="102"/>
      <c r="G286" s="102"/>
      <c r="H286" s="102"/>
      <c r="I286" s="102"/>
      <c r="J286" s="102"/>
      <c r="K286" s="102"/>
      <c r="L286" s="102"/>
    </row>
    <row r="287" spans="2:12">
      <c r="B287" s="101"/>
      <c r="C287" s="101"/>
      <c r="D287" s="102"/>
      <c r="E287" s="102"/>
      <c r="F287" s="102"/>
      <c r="G287" s="102"/>
      <c r="H287" s="102"/>
      <c r="I287" s="102"/>
      <c r="J287" s="102"/>
      <c r="K287" s="102"/>
      <c r="L287" s="102"/>
    </row>
    <row r="288" spans="2:12">
      <c r="B288" s="101"/>
      <c r="C288" s="101"/>
      <c r="D288" s="102"/>
      <c r="E288" s="102"/>
      <c r="F288" s="102"/>
      <c r="G288" s="102"/>
      <c r="H288" s="102"/>
      <c r="I288" s="102"/>
      <c r="J288" s="102"/>
      <c r="K288" s="102"/>
      <c r="L288" s="102"/>
    </row>
    <row r="289" spans="2:12">
      <c r="B289" s="101"/>
      <c r="C289" s="101"/>
      <c r="D289" s="102"/>
      <c r="E289" s="102"/>
      <c r="F289" s="102"/>
      <c r="G289" s="102"/>
      <c r="H289" s="102"/>
      <c r="I289" s="102"/>
      <c r="J289" s="102"/>
      <c r="K289" s="102"/>
      <c r="L289" s="102"/>
    </row>
    <row r="290" spans="2:12">
      <c r="B290" s="101"/>
      <c r="C290" s="101"/>
      <c r="D290" s="102"/>
      <c r="E290" s="102"/>
      <c r="F290" s="102"/>
      <c r="G290" s="102"/>
      <c r="H290" s="102"/>
      <c r="I290" s="102"/>
      <c r="J290" s="102"/>
      <c r="K290" s="102"/>
      <c r="L290" s="102"/>
    </row>
    <row r="291" spans="2:12">
      <c r="B291" s="101"/>
      <c r="C291" s="101"/>
      <c r="D291" s="102"/>
      <c r="E291" s="102"/>
      <c r="F291" s="102"/>
      <c r="G291" s="102"/>
      <c r="H291" s="102"/>
      <c r="I291" s="102"/>
      <c r="J291" s="102"/>
      <c r="K291" s="102"/>
      <c r="L291" s="102"/>
    </row>
    <row r="292" spans="2:12">
      <c r="B292" s="101"/>
      <c r="C292" s="101"/>
      <c r="D292" s="102"/>
      <c r="E292" s="102"/>
      <c r="F292" s="102"/>
      <c r="G292" s="102"/>
      <c r="H292" s="102"/>
      <c r="I292" s="102"/>
      <c r="J292" s="102"/>
      <c r="K292" s="102"/>
      <c r="L292" s="102"/>
    </row>
    <row r="293" spans="2:12">
      <c r="B293" s="101"/>
      <c r="C293" s="101"/>
      <c r="D293" s="102"/>
      <c r="E293" s="102"/>
      <c r="F293" s="102"/>
      <c r="G293" s="102"/>
      <c r="H293" s="102"/>
      <c r="I293" s="102"/>
      <c r="J293" s="102"/>
      <c r="K293" s="102"/>
      <c r="L293" s="102"/>
    </row>
    <row r="294" spans="2:12">
      <c r="B294" s="101"/>
      <c r="C294" s="101"/>
      <c r="D294" s="102"/>
      <c r="E294" s="102"/>
      <c r="F294" s="102"/>
      <c r="G294" s="102"/>
      <c r="H294" s="102"/>
      <c r="I294" s="102"/>
      <c r="J294" s="102"/>
      <c r="K294" s="102"/>
      <c r="L294" s="102"/>
    </row>
    <row r="295" spans="2:12">
      <c r="B295" s="101"/>
      <c r="C295" s="101"/>
      <c r="D295" s="102"/>
      <c r="E295" s="102"/>
      <c r="F295" s="102"/>
      <c r="G295" s="102"/>
      <c r="H295" s="102"/>
      <c r="I295" s="102"/>
      <c r="J295" s="102"/>
      <c r="K295" s="102"/>
      <c r="L295" s="102"/>
    </row>
    <row r="296" spans="2:12">
      <c r="B296" s="101"/>
      <c r="C296" s="101"/>
      <c r="D296" s="102"/>
      <c r="E296" s="102"/>
      <c r="F296" s="102"/>
      <c r="G296" s="102"/>
      <c r="H296" s="102"/>
      <c r="I296" s="102"/>
      <c r="J296" s="102"/>
      <c r="K296" s="102"/>
      <c r="L296" s="102"/>
    </row>
    <row r="297" spans="2:12">
      <c r="B297" s="101"/>
      <c r="C297" s="101"/>
      <c r="D297" s="102"/>
      <c r="E297" s="102"/>
      <c r="F297" s="102"/>
      <c r="G297" s="102"/>
      <c r="H297" s="102"/>
      <c r="I297" s="102"/>
      <c r="J297" s="102"/>
      <c r="K297" s="102"/>
      <c r="L297" s="102"/>
    </row>
    <row r="298" spans="2:12">
      <c r="B298" s="101"/>
      <c r="C298" s="101"/>
      <c r="D298" s="102"/>
      <c r="E298" s="102"/>
      <c r="F298" s="102"/>
      <c r="G298" s="102"/>
      <c r="H298" s="102"/>
      <c r="I298" s="102"/>
      <c r="J298" s="102"/>
      <c r="K298" s="102"/>
      <c r="L298" s="102"/>
    </row>
    <row r="299" spans="2:12">
      <c r="B299" s="101"/>
      <c r="C299" s="101"/>
      <c r="D299" s="102"/>
      <c r="E299" s="102"/>
      <c r="F299" s="102"/>
      <c r="G299" s="102"/>
      <c r="H299" s="102"/>
      <c r="I299" s="102"/>
      <c r="J299" s="102"/>
      <c r="K299" s="102"/>
      <c r="L299" s="102"/>
    </row>
    <row r="300" spans="2:12">
      <c r="B300" s="101"/>
      <c r="C300" s="101"/>
      <c r="D300" s="102"/>
      <c r="E300" s="102"/>
      <c r="F300" s="102"/>
      <c r="G300" s="102"/>
      <c r="H300" s="102"/>
      <c r="I300" s="102"/>
      <c r="J300" s="102"/>
      <c r="K300" s="102"/>
      <c r="L300" s="102"/>
    </row>
    <row r="301" spans="2:12">
      <c r="B301" s="101"/>
      <c r="C301" s="101"/>
      <c r="D301" s="102"/>
      <c r="E301" s="102"/>
      <c r="F301" s="102"/>
      <c r="G301" s="102"/>
      <c r="H301" s="102"/>
      <c r="I301" s="102"/>
      <c r="J301" s="102"/>
      <c r="K301" s="102"/>
      <c r="L301" s="102"/>
    </row>
    <row r="302" spans="2:12">
      <c r="B302" s="101"/>
      <c r="C302" s="101"/>
      <c r="D302" s="102"/>
      <c r="E302" s="102"/>
      <c r="F302" s="102"/>
      <c r="G302" s="102"/>
      <c r="H302" s="102"/>
      <c r="I302" s="102"/>
      <c r="J302" s="102"/>
      <c r="K302" s="102"/>
      <c r="L302" s="102"/>
    </row>
    <row r="303" spans="2:12">
      <c r="B303" s="101"/>
      <c r="C303" s="101"/>
      <c r="D303" s="102"/>
      <c r="E303" s="102"/>
      <c r="F303" s="102"/>
      <c r="G303" s="102"/>
      <c r="H303" s="102"/>
      <c r="I303" s="102"/>
      <c r="J303" s="102"/>
      <c r="K303" s="102"/>
      <c r="L303" s="102"/>
    </row>
    <row r="304" spans="2:12">
      <c r="B304" s="101"/>
      <c r="C304" s="101"/>
      <c r="D304" s="102"/>
      <c r="E304" s="102"/>
      <c r="F304" s="102"/>
      <c r="G304" s="102"/>
      <c r="H304" s="102"/>
      <c r="I304" s="102"/>
      <c r="J304" s="102"/>
      <c r="K304" s="102"/>
      <c r="L304" s="102"/>
    </row>
    <row r="305" spans="2:12">
      <c r="B305" s="101"/>
      <c r="C305" s="101"/>
      <c r="D305" s="102"/>
      <c r="E305" s="102"/>
      <c r="F305" s="102"/>
      <c r="G305" s="102"/>
      <c r="H305" s="102"/>
      <c r="I305" s="102"/>
      <c r="J305" s="102"/>
      <c r="K305" s="102"/>
      <c r="L305" s="102"/>
    </row>
    <row r="306" spans="2:12">
      <c r="B306" s="101"/>
      <c r="C306" s="101"/>
      <c r="D306" s="102"/>
      <c r="E306" s="102"/>
      <c r="F306" s="102"/>
      <c r="G306" s="102"/>
      <c r="H306" s="102"/>
      <c r="I306" s="102"/>
      <c r="J306" s="102"/>
      <c r="K306" s="102"/>
      <c r="L306" s="102"/>
    </row>
    <row r="307" spans="2:12">
      <c r="B307" s="101"/>
      <c r="C307" s="101"/>
      <c r="D307" s="102"/>
      <c r="E307" s="102"/>
      <c r="F307" s="102"/>
      <c r="G307" s="102"/>
      <c r="H307" s="102"/>
      <c r="I307" s="102"/>
      <c r="J307" s="102"/>
      <c r="K307" s="102"/>
      <c r="L307" s="102"/>
    </row>
    <row r="308" spans="2:12">
      <c r="B308" s="101"/>
      <c r="C308" s="101"/>
      <c r="D308" s="102"/>
      <c r="E308" s="102"/>
      <c r="F308" s="102"/>
      <c r="G308" s="102"/>
      <c r="H308" s="102"/>
      <c r="I308" s="102"/>
      <c r="J308" s="102"/>
      <c r="K308" s="102"/>
      <c r="L308" s="102"/>
    </row>
    <row r="309" spans="2:12">
      <c r="B309" s="101"/>
      <c r="C309" s="101"/>
      <c r="D309" s="102"/>
      <c r="E309" s="102"/>
      <c r="F309" s="102"/>
      <c r="G309" s="102"/>
      <c r="H309" s="102"/>
      <c r="I309" s="102"/>
      <c r="J309" s="102"/>
      <c r="K309" s="102"/>
      <c r="L309" s="102"/>
    </row>
    <row r="310" spans="2:12">
      <c r="B310" s="101"/>
      <c r="C310" s="101"/>
      <c r="D310" s="102"/>
      <c r="E310" s="102"/>
      <c r="F310" s="102"/>
      <c r="G310" s="102"/>
      <c r="H310" s="102"/>
      <c r="I310" s="102"/>
      <c r="J310" s="102"/>
      <c r="K310" s="102"/>
      <c r="L310" s="102"/>
    </row>
    <row r="311" spans="2:12">
      <c r="B311" s="101"/>
      <c r="C311" s="101"/>
      <c r="D311" s="102"/>
      <c r="E311" s="102"/>
      <c r="F311" s="102"/>
      <c r="G311" s="102"/>
      <c r="H311" s="102"/>
      <c r="I311" s="102"/>
      <c r="J311" s="102"/>
      <c r="K311" s="102"/>
      <c r="L311" s="102"/>
    </row>
    <row r="312" spans="2:12">
      <c r="B312" s="101"/>
      <c r="C312" s="101"/>
      <c r="D312" s="102"/>
      <c r="E312" s="102"/>
      <c r="F312" s="102"/>
      <c r="G312" s="102"/>
      <c r="H312" s="102"/>
      <c r="I312" s="102"/>
      <c r="J312" s="102"/>
      <c r="K312" s="102"/>
      <c r="L312" s="102"/>
    </row>
    <row r="313" spans="2:12">
      <c r="B313" s="101"/>
      <c r="C313" s="101"/>
      <c r="D313" s="102"/>
      <c r="E313" s="102"/>
      <c r="F313" s="102"/>
      <c r="G313" s="102"/>
      <c r="H313" s="102"/>
      <c r="I313" s="102"/>
      <c r="J313" s="102"/>
      <c r="K313" s="102"/>
      <c r="L313" s="102"/>
    </row>
    <row r="314" spans="2:12">
      <c r="B314" s="101"/>
      <c r="C314" s="101"/>
      <c r="D314" s="102"/>
      <c r="E314" s="102"/>
      <c r="F314" s="102"/>
      <c r="G314" s="102"/>
      <c r="H314" s="102"/>
      <c r="I314" s="102"/>
      <c r="J314" s="102"/>
      <c r="K314" s="102"/>
      <c r="L314" s="102"/>
    </row>
    <row r="315" spans="2:12">
      <c r="B315" s="101"/>
      <c r="C315" s="101"/>
      <c r="D315" s="102"/>
      <c r="E315" s="102"/>
      <c r="F315" s="102"/>
      <c r="G315" s="102"/>
      <c r="H315" s="102"/>
      <c r="I315" s="102"/>
      <c r="J315" s="102"/>
      <c r="K315" s="102"/>
      <c r="L315" s="102"/>
    </row>
    <row r="316" spans="2:12">
      <c r="B316" s="101"/>
      <c r="C316" s="101"/>
      <c r="D316" s="102"/>
      <c r="E316" s="102"/>
      <c r="F316" s="102"/>
      <c r="G316" s="102"/>
      <c r="H316" s="102"/>
      <c r="I316" s="102"/>
      <c r="J316" s="102"/>
      <c r="K316" s="102"/>
      <c r="L316" s="102"/>
    </row>
    <row r="317" spans="2:12">
      <c r="B317" s="101"/>
      <c r="C317" s="101"/>
      <c r="D317" s="102"/>
      <c r="E317" s="102"/>
      <c r="F317" s="102"/>
      <c r="G317" s="102"/>
      <c r="H317" s="102"/>
      <c r="I317" s="102"/>
      <c r="J317" s="102"/>
      <c r="K317" s="102"/>
      <c r="L317" s="102"/>
    </row>
    <row r="318" spans="2:12">
      <c r="B318" s="101"/>
      <c r="C318" s="101"/>
      <c r="D318" s="102"/>
      <c r="E318" s="102"/>
      <c r="F318" s="102"/>
      <c r="G318" s="102"/>
      <c r="H318" s="102"/>
      <c r="I318" s="102"/>
      <c r="J318" s="102"/>
      <c r="K318" s="102"/>
      <c r="L318" s="102"/>
    </row>
    <row r="319" spans="2:12">
      <c r="B319" s="101"/>
      <c r="C319" s="101"/>
      <c r="D319" s="102"/>
      <c r="E319" s="102"/>
      <c r="F319" s="102"/>
      <c r="G319" s="102"/>
      <c r="H319" s="102"/>
      <c r="I319" s="102"/>
      <c r="J319" s="102"/>
      <c r="K319" s="102"/>
      <c r="L319" s="102"/>
    </row>
    <row r="320" spans="2:12">
      <c r="B320" s="101"/>
      <c r="C320" s="101"/>
      <c r="D320" s="102"/>
      <c r="E320" s="102"/>
      <c r="F320" s="102"/>
      <c r="G320" s="102"/>
      <c r="H320" s="102"/>
      <c r="I320" s="102"/>
      <c r="J320" s="102"/>
      <c r="K320" s="102"/>
      <c r="L320" s="102"/>
    </row>
    <row r="321" spans="2:12">
      <c r="B321" s="101"/>
      <c r="C321" s="101"/>
      <c r="D321" s="102"/>
      <c r="E321" s="102"/>
      <c r="F321" s="102"/>
      <c r="G321" s="102"/>
      <c r="H321" s="102"/>
      <c r="I321" s="102"/>
      <c r="J321" s="102"/>
      <c r="K321" s="102"/>
      <c r="L321" s="102"/>
    </row>
    <row r="322" spans="2:12">
      <c r="B322" s="101"/>
      <c r="C322" s="101"/>
      <c r="D322" s="102"/>
      <c r="E322" s="102"/>
      <c r="F322" s="102"/>
      <c r="G322" s="102"/>
      <c r="H322" s="102"/>
      <c r="I322" s="102"/>
      <c r="J322" s="102"/>
      <c r="K322" s="102"/>
      <c r="L322" s="102"/>
    </row>
    <row r="323" spans="2:12">
      <c r="B323" s="101"/>
      <c r="C323" s="101"/>
      <c r="D323" s="102"/>
      <c r="E323" s="102"/>
      <c r="F323" s="102"/>
      <c r="G323" s="102"/>
      <c r="H323" s="102"/>
      <c r="I323" s="102"/>
      <c r="J323" s="102"/>
      <c r="K323" s="102"/>
      <c r="L323" s="102"/>
    </row>
    <row r="324" spans="2:12">
      <c r="B324" s="101"/>
      <c r="C324" s="101"/>
      <c r="D324" s="102"/>
      <c r="E324" s="102"/>
      <c r="F324" s="102"/>
      <c r="G324" s="102"/>
      <c r="H324" s="102"/>
      <c r="I324" s="102"/>
      <c r="J324" s="102"/>
      <c r="K324" s="102"/>
      <c r="L324" s="102"/>
    </row>
    <row r="325" spans="2:12">
      <c r="B325" s="101"/>
      <c r="C325" s="101"/>
      <c r="D325" s="102"/>
      <c r="E325" s="102"/>
      <c r="F325" s="102"/>
      <c r="G325" s="102"/>
      <c r="H325" s="102"/>
      <c r="I325" s="102"/>
      <c r="J325" s="102"/>
      <c r="K325" s="102"/>
      <c r="L325" s="102"/>
    </row>
    <row r="326" spans="2:12">
      <c r="B326" s="101"/>
      <c r="C326" s="101"/>
      <c r="D326" s="102"/>
      <c r="E326" s="102"/>
      <c r="F326" s="102"/>
      <c r="G326" s="102"/>
      <c r="H326" s="102"/>
      <c r="I326" s="102"/>
      <c r="J326" s="102"/>
      <c r="K326" s="102"/>
      <c r="L326" s="102"/>
    </row>
    <row r="327" spans="2:12">
      <c r="B327" s="101"/>
      <c r="C327" s="101"/>
      <c r="D327" s="102"/>
      <c r="E327" s="102"/>
      <c r="F327" s="102"/>
      <c r="G327" s="102"/>
      <c r="H327" s="102"/>
      <c r="I327" s="102"/>
      <c r="J327" s="102"/>
      <c r="K327" s="102"/>
      <c r="L327" s="102"/>
    </row>
    <row r="328" spans="2:12">
      <c r="B328" s="101"/>
      <c r="C328" s="101"/>
      <c r="D328" s="102"/>
      <c r="E328" s="102"/>
      <c r="F328" s="102"/>
      <c r="G328" s="102"/>
      <c r="H328" s="102"/>
      <c r="I328" s="102"/>
      <c r="J328" s="102"/>
      <c r="K328" s="102"/>
      <c r="L328" s="102"/>
    </row>
    <row r="329" spans="2:12">
      <c r="B329" s="101"/>
      <c r="C329" s="101"/>
      <c r="D329" s="102"/>
      <c r="E329" s="102"/>
      <c r="F329" s="102"/>
      <c r="G329" s="102"/>
      <c r="H329" s="102"/>
      <c r="I329" s="102"/>
      <c r="J329" s="102"/>
      <c r="K329" s="102"/>
      <c r="L329" s="102"/>
    </row>
    <row r="330" spans="2:12">
      <c r="B330" s="101"/>
      <c r="C330" s="101"/>
      <c r="D330" s="102"/>
      <c r="E330" s="102"/>
      <c r="F330" s="102"/>
      <c r="G330" s="102"/>
      <c r="H330" s="102"/>
      <c r="I330" s="102"/>
      <c r="J330" s="102"/>
      <c r="K330" s="102"/>
      <c r="L330" s="102"/>
    </row>
    <row r="331" spans="2:12">
      <c r="B331" s="101"/>
      <c r="C331" s="101"/>
      <c r="D331" s="102"/>
      <c r="E331" s="102"/>
      <c r="F331" s="102"/>
      <c r="G331" s="102"/>
      <c r="H331" s="102"/>
      <c r="I331" s="102"/>
      <c r="J331" s="102"/>
      <c r="K331" s="102"/>
      <c r="L331" s="102"/>
    </row>
    <row r="332" spans="2:12">
      <c r="B332" s="101"/>
      <c r="C332" s="101"/>
      <c r="D332" s="102"/>
      <c r="E332" s="102"/>
      <c r="F332" s="102"/>
      <c r="G332" s="102"/>
      <c r="H332" s="102"/>
      <c r="I332" s="102"/>
      <c r="J332" s="102"/>
      <c r="K332" s="102"/>
      <c r="L332" s="102"/>
    </row>
    <row r="333" spans="2:12">
      <c r="B333" s="101"/>
      <c r="C333" s="101"/>
      <c r="D333" s="102"/>
      <c r="E333" s="102"/>
      <c r="F333" s="102"/>
      <c r="G333" s="102"/>
      <c r="H333" s="102"/>
      <c r="I333" s="102"/>
      <c r="J333" s="102"/>
      <c r="K333" s="102"/>
      <c r="L333" s="102"/>
    </row>
    <row r="334" spans="2:12">
      <c r="B334" s="101"/>
      <c r="C334" s="101"/>
      <c r="D334" s="102"/>
      <c r="E334" s="102"/>
      <c r="F334" s="102"/>
      <c r="G334" s="102"/>
      <c r="H334" s="102"/>
      <c r="I334" s="102"/>
      <c r="J334" s="102"/>
      <c r="K334" s="102"/>
      <c r="L334" s="102"/>
    </row>
    <row r="335" spans="2:12">
      <c r="B335" s="101"/>
      <c r="C335" s="101"/>
      <c r="D335" s="102"/>
      <c r="E335" s="102"/>
      <c r="F335" s="102"/>
      <c r="G335" s="102"/>
      <c r="H335" s="102"/>
      <c r="I335" s="102"/>
      <c r="J335" s="102"/>
      <c r="K335" s="102"/>
      <c r="L335" s="102"/>
    </row>
    <row r="336" spans="2:12">
      <c r="B336" s="101"/>
      <c r="C336" s="101"/>
      <c r="D336" s="102"/>
      <c r="E336" s="102"/>
      <c r="F336" s="102"/>
      <c r="G336" s="102"/>
      <c r="H336" s="102"/>
      <c r="I336" s="102"/>
      <c r="J336" s="102"/>
      <c r="K336" s="102"/>
      <c r="L336" s="102"/>
    </row>
    <row r="337" spans="2:12">
      <c r="B337" s="101"/>
      <c r="C337" s="101"/>
      <c r="D337" s="102"/>
      <c r="E337" s="102"/>
      <c r="F337" s="102"/>
      <c r="G337" s="102"/>
      <c r="H337" s="102"/>
      <c r="I337" s="102"/>
      <c r="J337" s="102"/>
      <c r="K337" s="102"/>
      <c r="L337" s="102"/>
    </row>
    <row r="338" spans="2:12">
      <c r="B338" s="101"/>
      <c r="C338" s="101"/>
      <c r="D338" s="102"/>
      <c r="E338" s="102"/>
      <c r="F338" s="102"/>
      <c r="G338" s="102"/>
      <c r="H338" s="102"/>
      <c r="I338" s="102"/>
      <c r="J338" s="102"/>
      <c r="K338" s="102"/>
      <c r="L338" s="102"/>
    </row>
    <row r="339" spans="2:12">
      <c r="B339" s="101"/>
      <c r="C339" s="101"/>
      <c r="D339" s="102"/>
      <c r="E339" s="102"/>
      <c r="F339" s="102"/>
      <c r="G339" s="102"/>
      <c r="H339" s="102"/>
      <c r="I339" s="102"/>
      <c r="J339" s="102"/>
      <c r="K339" s="102"/>
      <c r="L339" s="102"/>
    </row>
    <row r="340" spans="2:12">
      <c r="B340" s="101"/>
      <c r="C340" s="101"/>
      <c r="D340" s="102"/>
      <c r="E340" s="102"/>
      <c r="F340" s="102"/>
      <c r="G340" s="102"/>
      <c r="H340" s="102"/>
      <c r="I340" s="102"/>
      <c r="J340" s="102"/>
      <c r="K340" s="102"/>
      <c r="L340" s="102"/>
    </row>
    <row r="341" spans="2:12">
      <c r="B341" s="101"/>
      <c r="C341" s="101"/>
      <c r="D341" s="102"/>
      <c r="E341" s="102"/>
      <c r="F341" s="102"/>
      <c r="G341" s="102"/>
      <c r="H341" s="102"/>
      <c r="I341" s="102"/>
      <c r="J341" s="102"/>
      <c r="K341" s="102"/>
      <c r="L341" s="102"/>
    </row>
    <row r="342" spans="2:12">
      <c r="B342" s="101"/>
      <c r="C342" s="101"/>
      <c r="D342" s="102"/>
      <c r="E342" s="102"/>
      <c r="F342" s="102"/>
      <c r="G342" s="102"/>
      <c r="H342" s="102"/>
      <c r="I342" s="102"/>
      <c r="J342" s="102"/>
      <c r="K342" s="102"/>
      <c r="L342" s="102"/>
    </row>
    <row r="343" spans="2:12">
      <c r="B343" s="101"/>
      <c r="C343" s="101"/>
      <c r="D343" s="102"/>
      <c r="E343" s="102"/>
      <c r="F343" s="102"/>
      <c r="G343" s="102"/>
      <c r="H343" s="102"/>
      <c r="I343" s="102"/>
      <c r="J343" s="102"/>
      <c r="K343" s="102"/>
      <c r="L343" s="102"/>
    </row>
    <row r="344" spans="2:12">
      <c r="B344" s="101"/>
      <c r="C344" s="101"/>
      <c r="D344" s="102"/>
      <c r="E344" s="102"/>
      <c r="F344" s="102"/>
      <c r="G344" s="102"/>
      <c r="H344" s="102"/>
      <c r="I344" s="102"/>
      <c r="J344" s="102"/>
      <c r="K344" s="102"/>
      <c r="L344" s="102"/>
    </row>
    <row r="345" spans="2:12">
      <c r="B345" s="101"/>
      <c r="C345" s="101"/>
      <c r="D345" s="102"/>
      <c r="E345" s="102"/>
      <c r="F345" s="102"/>
      <c r="G345" s="102"/>
      <c r="H345" s="102"/>
      <c r="I345" s="102"/>
      <c r="J345" s="102"/>
      <c r="K345" s="102"/>
      <c r="L345" s="102"/>
    </row>
    <row r="346" spans="2:12">
      <c r="B346" s="101"/>
      <c r="C346" s="101"/>
      <c r="D346" s="102"/>
      <c r="E346" s="102"/>
      <c r="F346" s="102"/>
      <c r="G346" s="102"/>
      <c r="H346" s="102"/>
      <c r="I346" s="102"/>
      <c r="J346" s="102"/>
      <c r="K346" s="102"/>
      <c r="L346" s="102"/>
    </row>
    <row r="347" spans="2:12">
      <c r="B347" s="101"/>
      <c r="C347" s="101"/>
      <c r="D347" s="102"/>
      <c r="E347" s="102"/>
      <c r="F347" s="102"/>
      <c r="G347" s="102"/>
      <c r="H347" s="102"/>
      <c r="I347" s="102"/>
      <c r="J347" s="102"/>
      <c r="K347" s="102"/>
      <c r="L347" s="102"/>
    </row>
    <row r="348" spans="2:12">
      <c r="B348" s="101"/>
      <c r="C348" s="101"/>
      <c r="D348" s="102"/>
      <c r="E348" s="102"/>
      <c r="F348" s="102"/>
      <c r="G348" s="102"/>
      <c r="H348" s="102"/>
      <c r="I348" s="102"/>
      <c r="J348" s="102"/>
      <c r="K348" s="102"/>
      <c r="L348" s="102"/>
    </row>
    <row r="349" spans="2:12">
      <c r="B349" s="101"/>
      <c r="C349" s="101"/>
      <c r="D349" s="102"/>
      <c r="E349" s="102"/>
      <c r="F349" s="102"/>
      <c r="G349" s="102"/>
      <c r="H349" s="102"/>
      <c r="I349" s="102"/>
      <c r="J349" s="102"/>
      <c r="K349" s="102"/>
      <c r="L349" s="102"/>
    </row>
    <row r="350" spans="2:12">
      <c r="B350" s="101"/>
      <c r="C350" s="101"/>
      <c r="D350" s="102"/>
      <c r="E350" s="102"/>
      <c r="F350" s="102"/>
      <c r="G350" s="102"/>
      <c r="H350" s="102"/>
      <c r="I350" s="102"/>
      <c r="J350" s="102"/>
      <c r="K350" s="102"/>
      <c r="L350" s="102"/>
    </row>
    <row r="351" spans="2:12">
      <c r="B351" s="101"/>
      <c r="C351" s="101"/>
      <c r="D351" s="102"/>
      <c r="E351" s="102"/>
      <c r="F351" s="102"/>
      <c r="G351" s="102"/>
      <c r="H351" s="102"/>
      <c r="I351" s="102"/>
      <c r="J351" s="102"/>
      <c r="K351" s="102"/>
      <c r="L351" s="102"/>
    </row>
    <row r="352" spans="2:12">
      <c r="B352" s="101"/>
      <c r="C352" s="101"/>
      <c r="D352" s="102"/>
      <c r="E352" s="102"/>
      <c r="F352" s="102"/>
      <c r="G352" s="102"/>
      <c r="H352" s="102"/>
      <c r="I352" s="102"/>
      <c r="J352" s="102"/>
      <c r="K352" s="102"/>
      <c r="L352" s="102"/>
    </row>
    <row r="353" spans="2:12">
      <c r="B353" s="101"/>
      <c r="C353" s="101"/>
      <c r="D353" s="102"/>
      <c r="E353" s="102"/>
      <c r="F353" s="102"/>
      <c r="G353" s="102"/>
      <c r="H353" s="102"/>
      <c r="I353" s="102"/>
      <c r="J353" s="102"/>
      <c r="K353" s="102"/>
      <c r="L353" s="102"/>
    </row>
    <row r="354" spans="2:12">
      <c r="B354" s="101"/>
      <c r="C354" s="101"/>
      <c r="D354" s="102"/>
      <c r="E354" s="102"/>
      <c r="F354" s="102"/>
      <c r="G354" s="102"/>
      <c r="H354" s="102"/>
      <c r="I354" s="102"/>
      <c r="J354" s="102"/>
      <c r="K354" s="102"/>
      <c r="L354" s="102"/>
    </row>
    <row r="355" spans="2:12">
      <c r="B355" s="101"/>
      <c r="C355" s="101"/>
      <c r="D355" s="102"/>
      <c r="E355" s="102"/>
      <c r="F355" s="102"/>
      <c r="G355" s="102"/>
      <c r="H355" s="102"/>
      <c r="I355" s="102"/>
      <c r="J355" s="102"/>
      <c r="K355" s="102"/>
      <c r="L355" s="102"/>
    </row>
    <row r="356" spans="2:12">
      <c r="B356" s="101"/>
      <c r="C356" s="101"/>
      <c r="D356" s="102"/>
      <c r="E356" s="102"/>
      <c r="F356" s="102"/>
      <c r="G356" s="102"/>
      <c r="H356" s="102"/>
      <c r="I356" s="102"/>
      <c r="J356" s="102"/>
      <c r="K356" s="102"/>
      <c r="L356" s="102"/>
    </row>
    <row r="357" spans="2:12">
      <c r="B357" s="101"/>
      <c r="C357" s="101"/>
      <c r="D357" s="102"/>
      <c r="E357" s="102"/>
      <c r="F357" s="102"/>
      <c r="G357" s="102"/>
      <c r="H357" s="102"/>
      <c r="I357" s="102"/>
      <c r="J357" s="102"/>
      <c r="K357" s="102"/>
      <c r="L357" s="102"/>
    </row>
    <row r="358" spans="2:12">
      <c r="B358" s="101"/>
      <c r="C358" s="101"/>
      <c r="D358" s="102"/>
      <c r="E358" s="102"/>
      <c r="F358" s="102"/>
      <c r="G358" s="102"/>
      <c r="H358" s="102"/>
      <c r="I358" s="102"/>
      <c r="J358" s="102"/>
      <c r="K358" s="102"/>
      <c r="L358" s="102"/>
    </row>
    <row r="359" spans="2:12">
      <c r="B359" s="101"/>
      <c r="C359" s="101"/>
      <c r="D359" s="102"/>
      <c r="E359" s="102"/>
      <c r="F359" s="102"/>
      <c r="G359" s="102"/>
      <c r="H359" s="102"/>
      <c r="I359" s="102"/>
      <c r="J359" s="102"/>
      <c r="K359" s="102"/>
      <c r="L359" s="102"/>
    </row>
    <row r="360" spans="2:12">
      <c r="B360" s="101"/>
      <c r="C360" s="101"/>
      <c r="D360" s="102"/>
      <c r="E360" s="102"/>
      <c r="F360" s="102"/>
      <c r="G360" s="102"/>
      <c r="H360" s="102"/>
      <c r="I360" s="102"/>
      <c r="J360" s="102"/>
      <c r="K360" s="102"/>
      <c r="L360" s="102"/>
    </row>
    <row r="361" spans="2:12">
      <c r="B361" s="101"/>
      <c r="C361" s="101"/>
      <c r="D361" s="102"/>
      <c r="E361" s="102"/>
      <c r="F361" s="102"/>
      <c r="G361" s="102"/>
      <c r="H361" s="102"/>
      <c r="I361" s="102"/>
      <c r="J361" s="102"/>
      <c r="K361" s="102"/>
      <c r="L361" s="102"/>
    </row>
    <row r="362" spans="2:12">
      <c r="B362" s="101"/>
      <c r="C362" s="101"/>
      <c r="D362" s="102"/>
      <c r="E362" s="102"/>
      <c r="F362" s="102"/>
      <c r="G362" s="102"/>
      <c r="H362" s="102"/>
      <c r="I362" s="102"/>
      <c r="J362" s="102"/>
      <c r="K362" s="102"/>
      <c r="L362" s="102"/>
    </row>
    <row r="363" spans="2:12">
      <c r="B363" s="101"/>
      <c r="C363" s="101"/>
      <c r="D363" s="102"/>
      <c r="E363" s="102"/>
      <c r="F363" s="102"/>
      <c r="G363" s="102"/>
      <c r="H363" s="102"/>
      <c r="I363" s="102"/>
      <c r="J363" s="102"/>
      <c r="K363" s="102"/>
      <c r="L363" s="102"/>
    </row>
    <row r="364" spans="2:12">
      <c r="B364" s="101"/>
      <c r="C364" s="101"/>
      <c r="D364" s="102"/>
      <c r="E364" s="102"/>
      <c r="F364" s="102"/>
      <c r="G364" s="102"/>
      <c r="H364" s="102"/>
      <c r="I364" s="102"/>
      <c r="J364" s="102"/>
      <c r="K364" s="102"/>
      <c r="L364" s="102"/>
    </row>
    <row r="365" spans="2:12">
      <c r="B365" s="101"/>
      <c r="C365" s="101"/>
      <c r="D365" s="102"/>
      <c r="E365" s="102"/>
      <c r="F365" s="102"/>
      <c r="G365" s="102"/>
      <c r="H365" s="102"/>
      <c r="I365" s="102"/>
      <c r="J365" s="102"/>
      <c r="K365" s="102"/>
      <c r="L365" s="102"/>
    </row>
    <row r="366" spans="2:12">
      <c r="B366" s="101"/>
      <c r="C366" s="101"/>
      <c r="D366" s="102"/>
      <c r="E366" s="102"/>
      <c r="F366" s="102"/>
      <c r="G366" s="102"/>
      <c r="H366" s="102"/>
      <c r="I366" s="102"/>
      <c r="J366" s="102"/>
      <c r="K366" s="102"/>
      <c r="L366" s="102"/>
    </row>
    <row r="367" spans="2:12">
      <c r="B367" s="101"/>
      <c r="C367" s="101"/>
      <c r="D367" s="102"/>
      <c r="E367" s="102"/>
      <c r="F367" s="102"/>
      <c r="G367" s="102"/>
      <c r="H367" s="102"/>
      <c r="I367" s="102"/>
      <c r="J367" s="102"/>
      <c r="K367" s="102"/>
      <c r="L367" s="102"/>
    </row>
    <row r="368" spans="2:12">
      <c r="B368" s="101"/>
      <c r="C368" s="101"/>
      <c r="D368" s="102"/>
      <c r="E368" s="102"/>
      <c r="F368" s="102"/>
      <c r="G368" s="102"/>
      <c r="H368" s="102"/>
      <c r="I368" s="102"/>
      <c r="J368" s="102"/>
      <c r="K368" s="102"/>
      <c r="L368" s="102"/>
    </row>
    <row r="369" spans="2:12">
      <c r="B369" s="101"/>
      <c r="C369" s="101"/>
      <c r="D369" s="102"/>
      <c r="E369" s="102"/>
      <c r="F369" s="102"/>
      <c r="G369" s="102"/>
      <c r="H369" s="102"/>
      <c r="I369" s="102"/>
      <c r="J369" s="102"/>
      <c r="K369" s="102"/>
      <c r="L369" s="102"/>
    </row>
    <row r="370" spans="2:12">
      <c r="B370" s="101"/>
      <c r="C370" s="101"/>
      <c r="D370" s="102"/>
      <c r="E370" s="102"/>
      <c r="F370" s="102"/>
      <c r="G370" s="102"/>
      <c r="H370" s="102"/>
      <c r="I370" s="102"/>
      <c r="J370" s="102"/>
      <c r="K370" s="102"/>
      <c r="L370" s="102"/>
    </row>
    <row r="371" spans="2:12">
      <c r="B371" s="101"/>
      <c r="C371" s="101"/>
      <c r="D371" s="102"/>
      <c r="E371" s="102"/>
      <c r="F371" s="102"/>
      <c r="G371" s="102"/>
      <c r="H371" s="102"/>
      <c r="I371" s="102"/>
      <c r="J371" s="102"/>
      <c r="K371" s="102"/>
      <c r="L371" s="102"/>
    </row>
    <row r="372" spans="2:12">
      <c r="B372" s="101"/>
      <c r="C372" s="101"/>
      <c r="D372" s="102"/>
      <c r="E372" s="102"/>
      <c r="F372" s="102"/>
      <c r="G372" s="102"/>
      <c r="H372" s="102"/>
      <c r="I372" s="102"/>
      <c r="J372" s="102"/>
      <c r="K372" s="102"/>
      <c r="L372" s="102"/>
    </row>
    <row r="373" spans="2:12">
      <c r="B373" s="101"/>
      <c r="C373" s="101"/>
      <c r="D373" s="102"/>
      <c r="E373" s="102"/>
      <c r="F373" s="102"/>
      <c r="G373" s="102"/>
      <c r="H373" s="102"/>
      <c r="I373" s="102"/>
      <c r="J373" s="102"/>
      <c r="K373" s="102"/>
      <c r="L373" s="102"/>
    </row>
    <row r="374" spans="2:12">
      <c r="B374" s="101"/>
      <c r="C374" s="101"/>
      <c r="D374" s="102"/>
      <c r="E374" s="102"/>
      <c r="F374" s="102"/>
      <c r="G374" s="102"/>
      <c r="H374" s="102"/>
      <c r="I374" s="102"/>
      <c r="J374" s="102"/>
      <c r="K374" s="102"/>
      <c r="L374" s="102"/>
    </row>
    <row r="375" spans="2:12">
      <c r="B375" s="101"/>
      <c r="C375" s="101"/>
      <c r="D375" s="102"/>
      <c r="E375" s="102"/>
      <c r="F375" s="102"/>
      <c r="G375" s="102"/>
      <c r="H375" s="102"/>
      <c r="I375" s="102"/>
      <c r="J375" s="102"/>
      <c r="K375" s="102"/>
      <c r="L375" s="102"/>
    </row>
    <row r="376" spans="2:12">
      <c r="B376" s="101"/>
      <c r="C376" s="101"/>
      <c r="D376" s="102"/>
      <c r="E376" s="102"/>
      <c r="F376" s="102"/>
      <c r="G376" s="102"/>
      <c r="H376" s="102"/>
      <c r="I376" s="102"/>
      <c r="J376" s="102"/>
      <c r="K376" s="102"/>
      <c r="L376" s="102"/>
    </row>
    <row r="377" spans="2:12">
      <c r="B377" s="101"/>
      <c r="C377" s="101"/>
      <c r="D377" s="102"/>
      <c r="E377" s="102"/>
      <c r="F377" s="102"/>
      <c r="G377" s="102"/>
      <c r="H377" s="102"/>
      <c r="I377" s="102"/>
      <c r="J377" s="102"/>
      <c r="K377" s="102"/>
      <c r="L377" s="102"/>
    </row>
    <row r="378" spans="2:12">
      <c r="B378" s="101"/>
      <c r="C378" s="101"/>
      <c r="D378" s="102"/>
      <c r="E378" s="102"/>
      <c r="F378" s="102"/>
      <c r="G378" s="102"/>
      <c r="H378" s="102"/>
      <c r="I378" s="102"/>
      <c r="J378" s="102"/>
      <c r="K378" s="102"/>
      <c r="L378" s="102"/>
    </row>
    <row r="379" spans="2:12">
      <c r="B379" s="101"/>
      <c r="C379" s="101"/>
      <c r="D379" s="102"/>
      <c r="E379" s="102"/>
      <c r="F379" s="102"/>
      <c r="G379" s="102"/>
      <c r="H379" s="102"/>
      <c r="I379" s="102"/>
      <c r="J379" s="102"/>
      <c r="K379" s="102"/>
      <c r="L379" s="102"/>
    </row>
    <row r="380" spans="2:12">
      <c r="B380" s="101"/>
      <c r="C380" s="101"/>
      <c r="D380" s="102"/>
      <c r="E380" s="102"/>
      <c r="F380" s="102"/>
      <c r="G380" s="102"/>
      <c r="H380" s="102"/>
      <c r="I380" s="102"/>
      <c r="J380" s="102"/>
      <c r="K380" s="102"/>
      <c r="L380" s="102"/>
    </row>
    <row r="381" spans="2:12">
      <c r="B381" s="101"/>
      <c r="C381" s="101"/>
      <c r="D381" s="102"/>
      <c r="E381" s="102"/>
      <c r="F381" s="102"/>
      <c r="G381" s="102"/>
      <c r="H381" s="102"/>
      <c r="I381" s="102"/>
      <c r="J381" s="102"/>
      <c r="K381" s="102"/>
      <c r="L381" s="102"/>
    </row>
    <row r="382" spans="2:12">
      <c r="B382" s="101"/>
      <c r="C382" s="101"/>
      <c r="D382" s="102"/>
      <c r="E382" s="102"/>
      <c r="F382" s="102"/>
      <c r="G382" s="102"/>
      <c r="H382" s="102"/>
      <c r="I382" s="102"/>
      <c r="J382" s="102"/>
      <c r="K382" s="102"/>
      <c r="L382" s="102"/>
    </row>
    <row r="383" spans="2:12">
      <c r="B383" s="101"/>
      <c r="C383" s="101"/>
      <c r="D383" s="102"/>
      <c r="E383" s="102"/>
      <c r="F383" s="102"/>
      <c r="G383" s="102"/>
      <c r="H383" s="102"/>
      <c r="I383" s="102"/>
      <c r="J383" s="102"/>
      <c r="K383" s="102"/>
      <c r="L383" s="102"/>
    </row>
    <row r="384" spans="2:12">
      <c r="B384" s="101"/>
      <c r="C384" s="101"/>
      <c r="D384" s="102"/>
      <c r="E384" s="102"/>
      <c r="F384" s="102"/>
      <c r="G384" s="102"/>
      <c r="H384" s="102"/>
      <c r="I384" s="102"/>
      <c r="J384" s="102"/>
      <c r="K384" s="102"/>
      <c r="L384" s="102"/>
    </row>
    <row r="385" spans="2:12">
      <c r="B385" s="101"/>
      <c r="C385" s="101"/>
      <c r="D385" s="102"/>
      <c r="E385" s="102"/>
      <c r="F385" s="102"/>
      <c r="G385" s="102"/>
      <c r="H385" s="102"/>
      <c r="I385" s="102"/>
      <c r="J385" s="102"/>
      <c r="K385" s="102"/>
      <c r="L385" s="102"/>
    </row>
    <row r="386" spans="2:12">
      <c r="B386" s="101"/>
      <c r="C386" s="101"/>
      <c r="D386" s="102"/>
      <c r="E386" s="102"/>
      <c r="F386" s="102"/>
      <c r="G386" s="102"/>
      <c r="H386" s="102"/>
      <c r="I386" s="102"/>
      <c r="J386" s="102"/>
      <c r="K386" s="102"/>
      <c r="L386" s="102"/>
    </row>
    <row r="387" spans="2:12">
      <c r="B387" s="101"/>
      <c r="C387" s="101"/>
      <c r="D387" s="102"/>
      <c r="E387" s="102"/>
      <c r="F387" s="102"/>
      <c r="G387" s="102"/>
      <c r="H387" s="102"/>
      <c r="I387" s="102"/>
      <c r="J387" s="102"/>
      <c r="K387" s="102"/>
      <c r="L387" s="102"/>
    </row>
    <row r="388" spans="2:12">
      <c r="B388" s="101"/>
      <c r="C388" s="101"/>
      <c r="D388" s="102"/>
      <c r="E388" s="102"/>
      <c r="F388" s="102"/>
      <c r="G388" s="102"/>
      <c r="H388" s="102"/>
      <c r="I388" s="102"/>
      <c r="J388" s="102"/>
      <c r="K388" s="102"/>
      <c r="L388" s="102"/>
    </row>
    <row r="389" spans="2:12">
      <c r="B389" s="101"/>
      <c r="C389" s="101"/>
      <c r="D389" s="102"/>
      <c r="E389" s="102"/>
      <c r="F389" s="102"/>
      <c r="G389" s="102"/>
      <c r="H389" s="102"/>
      <c r="I389" s="102"/>
      <c r="J389" s="102"/>
      <c r="K389" s="102"/>
      <c r="L389" s="102"/>
    </row>
    <row r="390" spans="2:12">
      <c r="B390" s="101"/>
      <c r="C390" s="101"/>
      <c r="D390" s="102"/>
      <c r="E390" s="102"/>
      <c r="F390" s="102"/>
      <c r="G390" s="102"/>
      <c r="H390" s="102"/>
      <c r="I390" s="102"/>
      <c r="J390" s="102"/>
      <c r="K390" s="102"/>
      <c r="L390" s="102"/>
    </row>
    <row r="391" spans="2:12">
      <c r="B391" s="101"/>
      <c r="C391" s="101"/>
      <c r="D391" s="102"/>
      <c r="E391" s="102"/>
      <c r="F391" s="102"/>
      <c r="G391" s="102"/>
      <c r="H391" s="102"/>
      <c r="I391" s="102"/>
      <c r="J391" s="102"/>
      <c r="K391" s="102"/>
      <c r="L391" s="102"/>
    </row>
    <row r="392" spans="2:12">
      <c r="B392" s="101"/>
      <c r="C392" s="101"/>
      <c r="D392" s="102"/>
      <c r="E392" s="102"/>
      <c r="F392" s="102"/>
      <c r="G392" s="102"/>
      <c r="H392" s="102"/>
      <c r="I392" s="102"/>
      <c r="J392" s="102"/>
      <c r="K392" s="102"/>
      <c r="L392" s="102"/>
    </row>
    <row r="393" spans="2:12">
      <c r="B393" s="101"/>
      <c r="C393" s="101"/>
      <c r="D393" s="102"/>
      <c r="E393" s="102"/>
      <c r="F393" s="102"/>
      <c r="G393" s="102"/>
      <c r="H393" s="102"/>
      <c r="I393" s="102"/>
      <c r="J393" s="102"/>
      <c r="K393" s="102"/>
      <c r="L393" s="102"/>
    </row>
    <row r="394" spans="2:12">
      <c r="B394" s="101"/>
      <c r="C394" s="101"/>
      <c r="D394" s="102"/>
      <c r="E394" s="102"/>
      <c r="F394" s="102"/>
      <c r="G394" s="102"/>
      <c r="H394" s="102"/>
      <c r="I394" s="102"/>
      <c r="J394" s="102"/>
      <c r="K394" s="102"/>
      <c r="L394" s="102"/>
    </row>
    <row r="395" spans="2:12">
      <c r="B395" s="101"/>
      <c r="C395" s="101"/>
      <c r="D395" s="102"/>
      <c r="E395" s="102"/>
      <c r="F395" s="102"/>
      <c r="G395" s="102"/>
      <c r="H395" s="102"/>
      <c r="I395" s="102"/>
      <c r="J395" s="102"/>
      <c r="K395" s="102"/>
      <c r="L395" s="102"/>
    </row>
    <row r="396" spans="2:12">
      <c r="B396" s="101"/>
      <c r="C396" s="101"/>
      <c r="D396" s="102"/>
      <c r="E396" s="102"/>
      <c r="F396" s="102"/>
      <c r="G396" s="102"/>
      <c r="H396" s="102"/>
      <c r="I396" s="102"/>
      <c r="J396" s="102"/>
      <c r="K396" s="102"/>
      <c r="L396" s="102"/>
    </row>
    <row r="397" spans="2:12">
      <c r="B397" s="101"/>
      <c r="C397" s="101"/>
      <c r="D397" s="102"/>
      <c r="E397" s="102"/>
      <c r="F397" s="102"/>
      <c r="G397" s="102"/>
      <c r="H397" s="102"/>
      <c r="I397" s="102"/>
      <c r="J397" s="102"/>
      <c r="K397" s="102"/>
      <c r="L397" s="102"/>
    </row>
    <row r="398" spans="2:12">
      <c r="B398" s="101"/>
      <c r="C398" s="101"/>
      <c r="D398" s="102"/>
      <c r="E398" s="102"/>
      <c r="F398" s="102"/>
      <c r="G398" s="102"/>
      <c r="H398" s="102"/>
      <c r="I398" s="102"/>
      <c r="J398" s="102"/>
      <c r="K398" s="102"/>
      <c r="L398" s="102"/>
    </row>
    <row r="399" spans="2:12">
      <c r="B399" s="101"/>
      <c r="C399" s="101"/>
      <c r="D399" s="102"/>
      <c r="E399" s="102"/>
      <c r="F399" s="102"/>
      <c r="G399" s="102"/>
      <c r="H399" s="102"/>
      <c r="I399" s="102"/>
      <c r="J399" s="102"/>
      <c r="K399" s="102"/>
      <c r="L399" s="102"/>
    </row>
    <row r="400" spans="2:12">
      <c r="B400" s="101"/>
      <c r="C400" s="101"/>
      <c r="D400" s="102"/>
      <c r="E400" s="102"/>
      <c r="F400" s="102"/>
      <c r="G400" s="102"/>
      <c r="H400" s="102"/>
      <c r="I400" s="102"/>
      <c r="J400" s="102"/>
      <c r="K400" s="102"/>
      <c r="L400" s="102"/>
    </row>
    <row r="401" spans="2:12">
      <c r="B401" s="101"/>
      <c r="C401" s="101"/>
      <c r="D401" s="102"/>
      <c r="E401" s="102"/>
      <c r="F401" s="102"/>
      <c r="G401" s="102"/>
      <c r="H401" s="102"/>
      <c r="I401" s="102"/>
      <c r="J401" s="102"/>
      <c r="K401" s="102"/>
      <c r="L401" s="102"/>
    </row>
    <row r="402" spans="2:12">
      <c r="B402" s="101"/>
      <c r="C402" s="101"/>
      <c r="D402" s="102"/>
      <c r="E402" s="102"/>
      <c r="F402" s="102"/>
      <c r="G402" s="102"/>
      <c r="H402" s="102"/>
      <c r="I402" s="102"/>
      <c r="J402" s="102"/>
      <c r="K402" s="102"/>
      <c r="L402" s="102"/>
    </row>
    <row r="403" spans="2:12">
      <c r="B403" s="101"/>
      <c r="C403" s="101"/>
      <c r="D403" s="102"/>
      <c r="E403" s="102"/>
      <c r="F403" s="102"/>
      <c r="G403" s="102"/>
      <c r="H403" s="102"/>
      <c r="I403" s="102"/>
      <c r="J403" s="102"/>
      <c r="K403" s="102"/>
      <c r="L403" s="102"/>
    </row>
    <row r="404" spans="2:12">
      <c r="B404" s="101"/>
      <c r="C404" s="101"/>
      <c r="D404" s="102"/>
      <c r="E404" s="102"/>
      <c r="F404" s="102"/>
      <c r="G404" s="102"/>
      <c r="H404" s="102"/>
      <c r="I404" s="102"/>
      <c r="J404" s="102"/>
      <c r="K404" s="102"/>
      <c r="L404" s="102"/>
    </row>
    <row r="405" spans="2:12">
      <c r="B405" s="101"/>
      <c r="C405" s="101"/>
      <c r="D405" s="102"/>
      <c r="E405" s="102"/>
      <c r="F405" s="102"/>
      <c r="G405" s="102"/>
      <c r="H405" s="102"/>
      <c r="I405" s="102"/>
      <c r="J405" s="102"/>
      <c r="K405" s="102"/>
      <c r="L405" s="102"/>
    </row>
    <row r="406" spans="2:12">
      <c r="B406" s="101"/>
      <c r="C406" s="101"/>
      <c r="D406" s="102"/>
      <c r="E406" s="102"/>
      <c r="F406" s="102"/>
      <c r="G406" s="102"/>
      <c r="H406" s="102"/>
      <c r="I406" s="102"/>
      <c r="J406" s="102"/>
      <c r="K406" s="102"/>
      <c r="L406" s="102"/>
    </row>
    <row r="407" spans="2:12">
      <c r="B407" s="101"/>
      <c r="C407" s="101"/>
      <c r="D407" s="102"/>
      <c r="E407" s="102"/>
      <c r="F407" s="102"/>
      <c r="G407" s="102"/>
      <c r="H407" s="102"/>
      <c r="I407" s="102"/>
      <c r="J407" s="102"/>
      <c r="K407" s="102"/>
      <c r="L407" s="102"/>
    </row>
    <row r="408" spans="2:12">
      <c r="B408" s="101"/>
      <c r="C408" s="101"/>
      <c r="D408" s="102"/>
      <c r="E408" s="102"/>
      <c r="F408" s="102"/>
      <c r="G408" s="102"/>
      <c r="H408" s="102"/>
      <c r="I408" s="102"/>
      <c r="J408" s="102"/>
      <c r="K408" s="102"/>
      <c r="L408" s="102"/>
    </row>
    <row r="409" spans="2:12">
      <c r="B409" s="101"/>
      <c r="C409" s="101"/>
      <c r="D409" s="102"/>
      <c r="E409" s="102"/>
      <c r="F409" s="102"/>
      <c r="G409" s="102"/>
      <c r="H409" s="102"/>
      <c r="I409" s="102"/>
      <c r="J409" s="102"/>
      <c r="K409" s="102"/>
      <c r="L409" s="102"/>
    </row>
    <row r="410" spans="2:12">
      <c r="B410" s="101"/>
      <c r="C410" s="101"/>
      <c r="D410" s="102"/>
      <c r="E410" s="102"/>
      <c r="F410" s="102"/>
      <c r="G410" s="102"/>
      <c r="H410" s="102"/>
      <c r="I410" s="102"/>
      <c r="J410" s="102"/>
      <c r="K410" s="102"/>
      <c r="L410" s="102"/>
    </row>
    <row r="411" spans="2:12">
      <c r="B411" s="101"/>
      <c r="C411" s="101"/>
      <c r="D411" s="102"/>
      <c r="E411" s="102"/>
      <c r="F411" s="102"/>
      <c r="G411" s="102"/>
      <c r="H411" s="102"/>
      <c r="I411" s="102"/>
      <c r="J411" s="102"/>
      <c r="K411" s="102"/>
      <c r="L411" s="102"/>
    </row>
    <row r="412" spans="2:12">
      <c r="B412" s="101"/>
      <c r="C412" s="101"/>
      <c r="D412" s="102"/>
      <c r="E412" s="102"/>
      <c r="F412" s="102"/>
      <c r="G412" s="102"/>
      <c r="H412" s="102"/>
      <c r="I412" s="102"/>
      <c r="J412" s="102"/>
      <c r="K412" s="102"/>
      <c r="L412" s="102"/>
    </row>
    <row r="413" spans="2:12">
      <c r="B413" s="101"/>
      <c r="C413" s="101"/>
      <c r="D413" s="102"/>
      <c r="E413" s="102"/>
      <c r="F413" s="102"/>
      <c r="G413" s="102"/>
      <c r="H413" s="102"/>
      <c r="I413" s="102"/>
      <c r="J413" s="102"/>
      <c r="K413" s="102"/>
      <c r="L413" s="102"/>
    </row>
    <row r="414" spans="2:12">
      <c r="B414" s="101"/>
      <c r="C414" s="101"/>
      <c r="D414" s="102"/>
      <c r="E414" s="102"/>
      <c r="F414" s="102"/>
      <c r="G414" s="102"/>
      <c r="H414" s="102"/>
      <c r="I414" s="102"/>
      <c r="J414" s="102"/>
      <c r="K414" s="102"/>
      <c r="L414" s="102"/>
    </row>
    <row r="415" spans="2:12">
      <c r="B415" s="101"/>
      <c r="C415" s="101"/>
      <c r="D415" s="102"/>
      <c r="E415" s="102"/>
      <c r="F415" s="102"/>
      <c r="G415" s="102"/>
      <c r="H415" s="102"/>
      <c r="I415" s="102"/>
      <c r="J415" s="102"/>
      <c r="K415" s="102"/>
      <c r="L415" s="102"/>
    </row>
    <row r="416" spans="2:12">
      <c r="B416" s="101"/>
      <c r="C416" s="101"/>
      <c r="D416" s="102"/>
      <c r="E416" s="102"/>
      <c r="F416" s="102"/>
      <c r="G416" s="102"/>
      <c r="H416" s="102"/>
      <c r="I416" s="102"/>
      <c r="J416" s="102"/>
      <c r="K416" s="102"/>
      <c r="L416" s="102"/>
    </row>
    <row r="417" spans="2:12">
      <c r="B417" s="101"/>
      <c r="C417" s="101"/>
      <c r="D417" s="102"/>
      <c r="E417" s="102"/>
      <c r="F417" s="102"/>
      <c r="G417" s="102"/>
      <c r="H417" s="102"/>
      <c r="I417" s="102"/>
      <c r="J417" s="102"/>
      <c r="K417" s="102"/>
      <c r="L417" s="102"/>
    </row>
    <row r="418" spans="2:12">
      <c r="B418" s="101"/>
      <c r="C418" s="101"/>
      <c r="D418" s="102"/>
      <c r="E418" s="102"/>
      <c r="F418" s="102"/>
      <c r="G418" s="102"/>
      <c r="H418" s="102"/>
      <c r="I418" s="102"/>
      <c r="J418" s="102"/>
      <c r="K418" s="102"/>
      <c r="L418" s="102"/>
    </row>
    <row r="419" spans="2:12">
      <c r="B419" s="101"/>
      <c r="C419" s="101"/>
      <c r="D419" s="102"/>
      <c r="E419" s="102"/>
      <c r="F419" s="102"/>
      <c r="G419" s="102"/>
      <c r="H419" s="102"/>
      <c r="I419" s="102"/>
      <c r="J419" s="102"/>
      <c r="K419" s="102"/>
      <c r="L419" s="102"/>
    </row>
    <row r="420" spans="2:12">
      <c r="B420" s="101"/>
      <c r="C420" s="101"/>
      <c r="D420" s="102"/>
      <c r="E420" s="102"/>
      <c r="F420" s="102"/>
      <c r="G420" s="102"/>
      <c r="H420" s="102"/>
      <c r="I420" s="102"/>
      <c r="J420" s="102"/>
      <c r="K420" s="102"/>
      <c r="L420" s="102"/>
    </row>
    <row r="421" spans="2:12">
      <c r="B421" s="101"/>
      <c r="C421" s="101"/>
      <c r="D421" s="102"/>
      <c r="E421" s="102"/>
      <c r="F421" s="102"/>
      <c r="G421" s="102"/>
      <c r="H421" s="102"/>
      <c r="I421" s="102"/>
      <c r="J421" s="102"/>
      <c r="K421" s="102"/>
      <c r="L421" s="102"/>
    </row>
    <row r="422" spans="2:12">
      <c r="B422" s="101"/>
      <c r="C422" s="101"/>
      <c r="D422" s="102"/>
      <c r="E422" s="102"/>
      <c r="F422" s="102"/>
      <c r="G422" s="102"/>
      <c r="H422" s="102"/>
      <c r="I422" s="102"/>
      <c r="J422" s="102"/>
      <c r="K422" s="102"/>
      <c r="L422" s="102"/>
    </row>
    <row r="423" spans="2:12">
      <c r="B423" s="101"/>
      <c r="C423" s="101"/>
      <c r="D423" s="102"/>
      <c r="E423" s="102"/>
      <c r="F423" s="102"/>
      <c r="G423" s="102"/>
      <c r="H423" s="102"/>
      <c r="I423" s="102"/>
      <c r="J423" s="102"/>
      <c r="K423" s="102"/>
      <c r="L423" s="102"/>
    </row>
    <row r="424" spans="2:12">
      <c r="B424" s="101"/>
      <c r="C424" s="101"/>
      <c r="D424" s="102"/>
      <c r="E424" s="102"/>
      <c r="F424" s="102"/>
      <c r="G424" s="102"/>
      <c r="H424" s="102"/>
      <c r="I424" s="102"/>
      <c r="J424" s="102"/>
      <c r="K424" s="102"/>
      <c r="L424" s="102"/>
    </row>
    <row r="425" spans="2:12">
      <c r="B425" s="101"/>
      <c r="C425" s="101"/>
      <c r="D425" s="102"/>
      <c r="E425" s="102"/>
      <c r="F425" s="102"/>
      <c r="G425" s="102"/>
      <c r="H425" s="102"/>
      <c r="I425" s="102"/>
      <c r="J425" s="102"/>
      <c r="K425" s="102"/>
      <c r="L425" s="102"/>
    </row>
    <row r="426" spans="2:12">
      <c r="B426" s="101"/>
      <c r="C426" s="101"/>
      <c r="D426" s="102"/>
      <c r="E426" s="102"/>
      <c r="F426" s="102"/>
      <c r="G426" s="102"/>
      <c r="H426" s="102"/>
      <c r="I426" s="102"/>
      <c r="J426" s="102"/>
      <c r="K426" s="102"/>
      <c r="L426" s="102"/>
    </row>
    <row r="427" spans="2:12">
      <c r="B427" s="101"/>
      <c r="C427" s="101"/>
      <c r="D427" s="102"/>
      <c r="E427" s="102"/>
      <c r="F427" s="102"/>
      <c r="G427" s="102"/>
      <c r="H427" s="102"/>
      <c r="I427" s="102"/>
      <c r="J427" s="102"/>
      <c r="K427" s="102"/>
      <c r="L427" s="102"/>
    </row>
    <row r="428" spans="2:12">
      <c r="B428" s="101"/>
      <c r="C428" s="101"/>
      <c r="D428" s="102"/>
      <c r="E428" s="102"/>
      <c r="F428" s="102"/>
      <c r="G428" s="102"/>
      <c r="H428" s="102"/>
      <c r="I428" s="102"/>
      <c r="J428" s="102"/>
      <c r="K428" s="102"/>
      <c r="L428" s="102"/>
    </row>
    <row r="429" spans="2:12">
      <c r="B429" s="101"/>
      <c r="C429" s="101"/>
      <c r="D429" s="102"/>
      <c r="E429" s="102"/>
      <c r="F429" s="102"/>
      <c r="G429" s="102"/>
      <c r="H429" s="102"/>
      <c r="I429" s="102"/>
      <c r="J429" s="102"/>
      <c r="K429" s="102"/>
      <c r="L429" s="102"/>
    </row>
    <row r="430" spans="2:12">
      <c r="B430" s="101"/>
      <c r="C430" s="101"/>
      <c r="D430" s="102"/>
      <c r="E430" s="102"/>
      <c r="F430" s="102"/>
      <c r="G430" s="102"/>
      <c r="H430" s="102"/>
      <c r="I430" s="102"/>
      <c r="J430" s="102"/>
      <c r="K430" s="102"/>
      <c r="L430" s="102"/>
    </row>
    <row r="431" spans="2:12">
      <c r="B431" s="101"/>
      <c r="C431" s="101"/>
      <c r="D431" s="102"/>
      <c r="E431" s="102"/>
      <c r="F431" s="102"/>
      <c r="G431" s="102"/>
      <c r="H431" s="102"/>
      <c r="I431" s="102"/>
      <c r="J431" s="102"/>
      <c r="K431" s="102"/>
      <c r="L431" s="102"/>
    </row>
    <row r="432" spans="2:12">
      <c r="D432" s="1"/>
      <c r="E432" s="1"/>
    </row>
    <row r="433" spans="4:5">
      <c r="D433" s="1"/>
      <c r="E433" s="1"/>
    </row>
    <row r="434" spans="4:5">
      <c r="D434" s="1"/>
      <c r="E434" s="1"/>
    </row>
    <row r="435" spans="4:5">
      <c r="D435" s="1"/>
      <c r="E435" s="1"/>
    </row>
    <row r="436" spans="4:5">
      <c r="D436" s="1"/>
      <c r="E436" s="1"/>
    </row>
    <row r="437" spans="4:5">
      <c r="D437" s="1"/>
      <c r="E437" s="1"/>
    </row>
    <row r="438" spans="4:5">
      <c r="D438" s="1"/>
      <c r="E438" s="1"/>
    </row>
    <row r="439" spans="4:5">
      <c r="D439" s="1"/>
      <c r="E439" s="1"/>
    </row>
    <row r="440" spans="4:5">
      <c r="D440" s="1"/>
      <c r="E440" s="1"/>
    </row>
    <row r="441" spans="4:5">
      <c r="D441" s="1"/>
      <c r="E441" s="1"/>
    </row>
    <row r="442" spans="4:5">
      <c r="D442" s="1"/>
      <c r="E442" s="1"/>
    </row>
    <row r="443" spans="4:5">
      <c r="D443" s="1"/>
      <c r="E443" s="1"/>
    </row>
    <row r="444" spans="4:5">
      <c r="D444" s="1"/>
      <c r="E444" s="1"/>
    </row>
    <row r="445" spans="4:5">
      <c r="D445" s="1"/>
      <c r="E445" s="1"/>
    </row>
    <row r="446" spans="4:5">
      <c r="D446" s="1"/>
      <c r="E446" s="1"/>
    </row>
    <row r="447" spans="4:5">
      <c r="D447" s="1"/>
      <c r="E447" s="1"/>
    </row>
    <row r="448" spans="4:5">
      <c r="D448" s="1"/>
      <c r="E448" s="1"/>
    </row>
    <row r="449" spans="4:5">
      <c r="D449" s="1"/>
      <c r="E449" s="1"/>
    </row>
    <row r="450" spans="4:5">
      <c r="D450" s="1"/>
      <c r="E450" s="1"/>
    </row>
    <row r="451" spans="4:5">
      <c r="D451" s="1"/>
      <c r="E451" s="1"/>
    </row>
    <row r="452" spans="4:5">
      <c r="D452" s="1"/>
      <c r="E452" s="1"/>
    </row>
    <row r="453" spans="4:5">
      <c r="D453" s="1"/>
      <c r="E453" s="1"/>
    </row>
    <row r="454" spans="4:5">
      <c r="D454" s="1"/>
      <c r="E454" s="1"/>
    </row>
    <row r="455" spans="4:5">
      <c r="D455" s="1"/>
      <c r="E455" s="1"/>
    </row>
    <row r="456" spans="4:5">
      <c r="D456" s="1"/>
      <c r="E456" s="1"/>
    </row>
    <row r="457" spans="4:5">
      <c r="D457" s="1"/>
      <c r="E457" s="1"/>
    </row>
    <row r="458" spans="4:5">
      <c r="D458" s="1"/>
      <c r="E458" s="1"/>
    </row>
    <row r="459" spans="4:5">
      <c r="D459" s="1"/>
      <c r="E459" s="1"/>
    </row>
    <row r="460" spans="4:5">
      <c r="D460" s="1"/>
      <c r="E460" s="1"/>
    </row>
    <row r="461" spans="4:5">
      <c r="D461" s="1"/>
      <c r="E461" s="1"/>
    </row>
    <row r="462" spans="4:5">
      <c r="D462" s="1"/>
      <c r="E462" s="1"/>
    </row>
    <row r="463" spans="4:5">
      <c r="D463" s="1"/>
      <c r="E463" s="1"/>
    </row>
    <row r="464" spans="4:5">
      <c r="D464" s="1"/>
      <c r="E464" s="1"/>
    </row>
    <row r="465" spans="4:5">
      <c r="D465" s="1"/>
      <c r="E465" s="1"/>
    </row>
    <row r="466" spans="4:5">
      <c r="D466" s="1"/>
      <c r="E466" s="1"/>
    </row>
    <row r="467" spans="4:5">
      <c r="D467" s="1"/>
      <c r="E467" s="1"/>
    </row>
    <row r="468" spans="4:5">
      <c r="D468" s="1"/>
      <c r="E468" s="1"/>
    </row>
    <row r="469" spans="4:5">
      <c r="D469" s="1"/>
      <c r="E469" s="1"/>
    </row>
    <row r="470" spans="4:5">
      <c r="D470" s="1"/>
      <c r="E470" s="1"/>
    </row>
    <row r="471" spans="4:5">
      <c r="D471" s="1"/>
      <c r="E471" s="1"/>
    </row>
    <row r="472" spans="4:5">
      <c r="D472" s="1"/>
      <c r="E472" s="1"/>
    </row>
    <row r="473" spans="4:5">
      <c r="D473" s="1"/>
      <c r="E473" s="1"/>
    </row>
    <row r="474" spans="4:5">
      <c r="D474" s="1"/>
      <c r="E474" s="1"/>
    </row>
    <row r="475" spans="4:5">
      <c r="D475" s="1"/>
      <c r="E475" s="1"/>
    </row>
    <row r="476" spans="4:5">
      <c r="D476" s="1"/>
      <c r="E476" s="1"/>
    </row>
    <row r="477" spans="4:5">
      <c r="D477" s="1"/>
      <c r="E477" s="1"/>
    </row>
    <row r="478" spans="4:5">
      <c r="D478" s="1"/>
      <c r="E478" s="1"/>
    </row>
    <row r="479" spans="4:5">
      <c r="D479" s="1"/>
      <c r="E479" s="1"/>
    </row>
    <row r="480" spans="4:5">
      <c r="D480" s="1"/>
      <c r="E480" s="1"/>
    </row>
    <row r="481" spans="4:5">
      <c r="D481" s="1"/>
      <c r="E481" s="1"/>
    </row>
    <row r="482" spans="4:5">
      <c r="D482" s="1"/>
      <c r="E482" s="1"/>
    </row>
    <row r="483" spans="4:5">
      <c r="D483" s="1"/>
      <c r="E483" s="1"/>
    </row>
    <row r="484" spans="4:5">
      <c r="D484" s="1"/>
      <c r="E484" s="1"/>
    </row>
    <row r="485" spans="4:5">
      <c r="D485" s="1"/>
      <c r="E485" s="1"/>
    </row>
    <row r="486" spans="4:5">
      <c r="D486" s="1"/>
      <c r="E486" s="1"/>
    </row>
    <row r="487" spans="4:5">
      <c r="D487" s="1"/>
      <c r="E487" s="1"/>
    </row>
    <row r="488" spans="4:5">
      <c r="D488" s="1"/>
      <c r="E488" s="1"/>
    </row>
    <row r="489" spans="4:5">
      <c r="D489" s="1"/>
      <c r="E489" s="1"/>
    </row>
    <row r="490" spans="4:5">
      <c r="D490" s="1"/>
      <c r="E490" s="1"/>
    </row>
    <row r="491" spans="4:5">
      <c r="D491" s="1"/>
      <c r="E491" s="1"/>
    </row>
    <row r="492" spans="4:5">
      <c r="D492" s="1"/>
      <c r="E492" s="1"/>
    </row>
    <row r="493" spans="4:5">
      <c r="D493" s="1"/>
      <c r="E493" s="1"/>
    </row>
    <row r="494" spans="4:5">
      <c r="D494" s="1"/>
      <c r="E494" s="1"/>
    </row>
    <row r="495" spans="4:5">
      <c r="D495" s="1"/>
      <c r="E495" s="1"/>
    </row>
    <row r="496" spans="4:5">
      <c r="D496" s="1"/>
      <c r="E496" s="1"/>
    </row>
    <row r="497" spans="4:5">
      <c r="D497" s="1"/>
      <c r="E497" s="1"/>
    </row>
    <row r="498" spans="4:5">
      <c r="D498" s="1"/>
      <c r="E498" s="1"/>
    </row>
    <row r="499" spans="4:5">
      <c r="D499" s="1"/>
      <c r="E499" s="1"/>
    </row>
    <row r="500" spans="4:5">
      <c r="D500" s="1"/>
      <c r="E500" s="1"/>
    </row>
    <row r="501" spans="4:5">
      <c r="D501" s="1"/>
      <c r="E501" s="1"/>
    </row>
    <row r="502" spans="4:5">
      <c r="D502" s="1"/>
      <c r="E502" s="1"/>
    </row>
    <row r="503" spans="4:5">
      <c r="D503" s="1"/>
      <c r="E503" s="1"/>
    </row>
    <row r="504" spans="4:5">
      <c r="D504" s="1"/>
      <c r="E504" s="1"/>
    </row>
    <row r="505" spans="4:5">
      <c r="D505" s="1"/>
      <c r="E505" s="1"/>
    </row>
    <row r="506" spans="4:5">
      <c r="D506" s="1"/>
      <c r="E506" s="1"/>
    </row>
    <row r="507" spans="4:5">
      <c r="D507" s="1"/>
      <c r="E507" s="1"/>
    </row>
    <row r="508" spans="4:5">
      <c r="D508" s="1"/>
      <c r="E508" s="1"/>
    </row>
    <row r="509" spans="4:5">
      <c r="D509" s="1"/>
      <c r="E509" s="1"/>
    </row>
    <row r="510" spans="4:5">
      <c r="D510" s="1"/>
      <c r="E510" s="1"/>
    </row>
    <row r="511" spans="4:5">
      <c r="D511" s="1"/>
      <c r="E511" s="1"/>
    </row>
    <row r="512" spans="4:5">
      <c r="D512" s="1"/>
      <c r="E512" s="1"/>
    </row>
    <row r="513" spans="4:5">
      <c r="D513" s="1"/>
      <c r="E513" s="1"/>
    </row>
    <row r="514" spans="4:5">
      <c r="D514" s="1"/>
      <c r="E514" s="1"/>
    </row>
    <row r="515" spans="4:5">
      <c r="D515" s="1"/>
      <c r="E515" s="1"/>
    </row>
    <row r="516" spans="4:5">
      <c r="D516" s="1"/>
      <c r="E516" s="1"/>
    </row>
    <row r="517" spans="4:5">
      <c r="D517" s="1"/>
      <c r="E517" s="1"/>
    </row>
    <row r="518" spans="4:5">
      <c r="D518" s="1"/>
      <c r="E518" s="1"/>
    </row>
    <row r="519" spans="4:5">
      <c r="D519" s="1"/>
      <c r="E519" s="1"/>
    </row>
    <row r="520" spans="4:5">
      <c r="D520" s="1"/>
      <c r="E520" s="1"/>
    </row>
    <row r="521" spans="4:5">
      <c r="D521" s="1"/>
      <c r="E521" s="1"/>
    </row>
    <row r="522" spans="4:5">
      <c r="D522" s="1"/>
      <c r="E522" s="1"/>
    </row>
    <row r="523" spans="4:5">
      <c r="D523" s="1"/>
      <c r="E523" s="1"/>
    </row>
    <row r="524" spans="4:5">
      <c r="D524" s="1"/>
      <c r="E524" s="1"/>
    </row>
    <row r="525" spans="4:5">
      <c r="D525" s="1"/>
      <c r="E525" s="1"/>
    </row>
    <row r="526" spans="4:5">
      <c r="D526" s="1"/>
      <c r="E526" s="1"/>
    </row>
    <row r="527" spans="4:5">
      <c r="D527" s="1"/>
      <c r="E527" s="1"/>
    </row>
    <row r="528" spans="4:5">
      <c r="D528" s="1"/>
      <c r="E528" s="1"/>
    </row>
    <row r="529" spans="4:5">
      <c r="D529" s="1"/>
      <c r="E529" s="1"/>
    </row>
    <row r="530" spans="4:5">
      <c r="D530" s="1"/>
      <c r="E530" s="1"/>
    </row>
    <row r="531" spans="4:5">
      <c r="D531" s="1"/>
      <c r="E531" s="1"/>
    </row>
    <row r="532" spans="4:5">
      <c r="D532" s="1"/>
      <c r="E532" s="1"/>
    </row>
    <row r="533" spans="4:5">
      <c r="D533" s="1"/>
      <c r="E533" s="1"/>
    </row>
    <row r="534" spans="4:5">
      <c r="D534" s="1"/>
      <c r="E534" s="1"/>
    </row>
    <row r="535" spans="4:5">
      <c r="D535" s="1"/>
      <c r="E535" s="1"/>
    </row>
    <row r="536" spans="4:5">
      <c r="D536" s="1"/>
      <c r="E536" s="1"/>
    </row>
    <row r="537" spans="4:5">
      <c r="D537" s="1"/>
      <c r="E537" s="1"/>
    </row>
    <row r="538" spans="4:5">
      <c r="D538" s="1"/>
      <c r="E538" s="1"/>
    </row>
    <row r="539" spans="4:5">
      <c r="D539" s="1"/>
      <c r="E539" s="1"/>
    </row>
    <row r="540" spans="4:5">
      <c r="D540" s="1"/>
      <c r="E540" s="1"/>
    </row>
    <row r="541" spans="4:5">
      <c r="D541" s="1"/>
      <c r="E541" s="1"/>
    </row>
    <row r="542" spans="4:5">
      <c r="D542" s="1"/>
      <c r="E542" s="1"/>
    </row>
    <row r="543" spans="4:5">
      <c r="D543" s="1"/>
      <c r="E543" s="1"/>
    </row>
    <row r="544" spans="4:5">
      <c r="D544" s="1"/>
      <c r="E544" s="1"/>
    </row>
    <row r="545" spans="4:5">
      <c r="D545" s="1"/>
      <c r="E545" s="1"/>
    </row>
    <row r="546" spans="4:5">
      <c r="D546" s="1"/>
      <c r="E546" s="1"/>
    </row>
    <row r="547" spans="4:5">
      <c r="D547" s="1"/>
      <c r="E547" s="1"/>
    </row>
    <row r="548" spans="4:5">
      <c r="D548" s="1"/>
      <c r="E548" s="1"/>
    </row>
    <row r="549" spans="4:5">
      <c r="D549" s="1"/>
      <c r="E549" s="1"/>
    </row>
    <row r="550" spans="4:5">
      <c r="D550" s="1"/>
      <c r="E550" s="1"/>
    </row>
    <row r="551" spans="4:5">
      <c r="D551" s="1"/>
      <c r="E551" s="1"/>
    </row>
    <row r="552" spans="4:5">
      <c r="D552" s="1"/>
      <c r="E552" s="1"/>
    </row>
    <row r="553" spans="4:5">
      <c r="D553" s="1"/>
      <c r="E553" s="1"/>
    </row>
    <row r="554" spans="4:5">
      <c r="D554" s="1"/>
      <c r="E554" s="1"/>
    </row>
    <row r="555" spans="4:5">
      <c r="D555" s="1"/>
      <c r="E555" s="1"/>
    </row>
    <row r="556" spans="4:5">
      <c r="D556" s="1"/>
      <c r="E556" s="1"/>
    </row>
    <row r="557" spans="4:5">
      <c r="D557" s="1"/>
      <c r="E557" s="1"/>
    </row>
    <row r="558" spans="4:5">
      <c r="D558" s="1"/>
      <c r="E558" s="1"/>
    </row>
    <row r="559" spans="4:5">
      <c r="D559" s="1"/>
      <c r="E559" s="1"/>
    </row>
    <row r="560" spans="4:5">
      <c r="D560" s="1"/>
      <c r="E560" s="1"/>
    </row>
    <row r="561" spans="4:5">
      <c r="D561" s="1"/>
      <c r="E561" s="1"/>
    </row>
    <row r="562" spans="4:5">
      <c r="D562" s="1"/>
      <c r="E562" s="1"/>
    </row>
    <row r="563" spans="4:5">
      <c r="D563" s="1"/>
      <c r="E563" s="1"/>
    </row>
    <row r="564" spans="4:5">
      <c r="D564" s="1"/>
      <c r="E564" s="1"/>
    </row>
    <row r="565" spans="4:5">
      <c r="D565" s="1"/>
      <c r="E565" s="1"/>
    </row>
    <row r="566" spans="4:5">
      <c r="D566" s="1"/>
      <c r="E566" s="1"/>
    </row>
    <row r="567" spans="4:5">
      <c r="D567" s="1"/>
      <c r="E567" s="1"/>
    </row>
    <row r="568" spans="4:5">
      <c r="D568" s="1"/>
      <c r="E568" s="1"/>
    </row>
    <row r="569" spans="4:5">
      <c r="D569" s="1"/>
      <c r="E569" s="1"/>
    </row>
    <row r="570" spans="4:5">
      <c r="D570" s="1"/>
      <c r="E570" s="1"/>
    </row>
    <row r="571" spans="4:5">
      <c r="D571" s="1"/>
      <c r="E571" s="1"/>
    </row>
    <row r="572" spans="4:5">
      <c r="D572" s="1"/>
      <c r="E572" s="1"/>
    </row>
    <row r="573" spans="4:5">
      <c r="D573" s="1"/>
      <c r="E573" s="1"/>
    </row>
    <row r="574" spans="4:5">
      <c r="D574" s="1"/>
      <c r="E574" s="1"/>
    </row>
    <row r="575" spans="4:5">
      <c r="D575" s="1"/>
      <c r="E575" s="1"/>
    </row>
    <row r="576" spans="4:5">
      <c r="D576" s="1"/>
      <c r="E576" s="1"/>
    </row>
    <row r="577" spans="4:5">
      <c r="D577" s="1"/>
      <c r="E577" s="1"/>
    </row>
    <row r="578" spans="4:5">
      <c r="D578" s="1"/>
      <c r="E578" s="1"/>
    </row>
    <row r="579" spans="4:5">
      <c r="D579" s="1"/>
      <c r="E579" s="1"/>
    </row>
    <row r="580" spans="4:5">
      <c r="D580" s="1"/>
      <c r="E580" s="1"/>
    </row>
    <row r="581" spans="4:5">
      <c r="D581" s="1"/>
      <c r="E581" s="1"/>
    </row>
    <row r="582" spans="4:5">
      <c r="D582" s="1"/>
      <c r="E582" s="1"/>
    </row>
    <row r="583" spans="4:5">
      <c r="D583" s="1"/>
      <c r="E583" s="1"/>
    </row>
    <row r="584" spans="4:5">
      <c r="D584" s="1"/>
      <c r="E584" s="1"/>
    </row>
    <row r="585" spans="4:5">
      <c r="D585" s="1"/>
      <c r="E585" s="1"/>
    </row>
    <row r="586" spans="4:5">
      <c r="D586" s="1"/>
      <c r="E586" s="1"/>
    </row>
    <row r="587" spans="4:5">
      <c r="D587" s="1"/>
      <c r="E587" s="1"/>
    </row>
    <row r="588" spans="4:5">
      <c r="D588" s="1"/>
      <c r="E588" s="1"/>
    </row>
    <row r="589" spans="4:5">
      <c r="D589" s="1"/>
      <c r="E589" s="1"/>
    </row>
    <row r="590" spans="4:5">
      <c r="D590" s="1"/>
      <c r="E590" s="1"/>
    </row>
    <row r="591" spans="4:5">
      <c r="D591" s="1"/>
      <c r="E591" s="1"/>
    </row>
    <row r="592" spans="4:5">
      <c r="D592" s="1"/>
      <c r="E592" s="1"/>
    </row>
    <row r="593" spans="4:5">
      <c r="D593" s="1"/>
      <c r="E593" s="1"/>
    </row>
    <row r="594" spans="4:5">
      <c r="D594" s="1"/>
      <c r="E594" s="1"/>
    </row>
    <row r="595" spans="4:5">
      <c r="D595" s="1"/>
      <c r="E595" s="1"/>
    </row>
    <row r="596" spans="4:5">
      <c r="D596" s="1"/>
      <c r="E596" s="1"/>
    </row>
    <row r="597" spans="4:5">
      <c r="D597" s="1"/>
      <c r="E597" s="1"/>
    </row>
    <row r="598" spans="4:5">
      <c r="D598" s="1"/>
      <c r="E598" s="1"/>
    </row>
    <row r="599" spans="4:5">
      <c r="D599" s="1"/>
      <c r="E599" s="1"/>
    </row>
    <row r="600" spans="4:5">
      <c r="D600" s="1"/>
      <c r="E600" s="1"/>
    </row>
    <row r="601" spans="4:5">
      <c r="D601" s="1"/>
      <c r="E601" s="1"/>
    </row>
    <row r="602" spans="4:5">
      <c r="D602" s="1"/>
      <c r="E602" s="1"/>
    </row>
    <row r="603" spans="4:5">
      <c r="D603" s="1"/>
      <c r="E603" s="1"/>
    </row>
    <row r="604" spans="4:5">
      <c r="D604" s="1"/>
      <c r="E604" s="1"/>
    </row>
    <row r="605" spans="4:5">
      <c r="D605" s="1"/>
      <c r="E605" s="1"/>
    </row>
    <row r="606" spans="4:5">
      <c r="D606" s="1"/>
      <c r="E606" s="1"/>
    </row>
    <row r="607" spans="4:5">
      <c r="D607" s="1"/>
      <c r="E607" s="1"/>
    </row>
    <row r="608" spans="4:5">
      <c r="D608" s="1"/>
      <c r="E608" s="1"/>
    </row>
    <row r="609" spans="4:5">
      <c r="D609" s="1"/>
      <c r="E609" s="1"/>
    </row>
    <row r="610" spans="4:5">
      <c r="D610" s="1"/>
      <c r="E610" s="1"/>
    </row>
    <row r="611" spans="4:5">
      <c r="D611" s="1"/>
      <c r="E611" s="1"/>
    </row>
    <row r="612" spans="4:5">
      <c r="D612" s="1"/>
      <c r="E612" s="1"/>
    </row>
    <row r="613" spans="4:5">
      <c r="D613" s="1"/>
      <c r="E613" s="1"/>
    </row>
    <row r="614" spans="4:5">
      <c r="D614" s="1"/>
      <c r="E614" s="1"/>
    </row>
    <row r="615" spans="4:5">
      <c r="D615" s="1"/>
      <c r="E615" s="1"/>
    </row>
    <row r="616" spans="4:5">
      <c r="D616" s="1"/>
      <c r="E616" s="1"/>
    </row>
    <row r="617" spans="4:5">
      <c r="D617" s="1"/>
      <c r="E617" s="1"/>
    </row>
    <row r="618" spans="4:5">
      <c r="D618" s="1"/>
      <c r="E618" s="1"/>
    </row>
    <row r="619" spans="4:5">
      <c r="D619" s="1"/>
      <c r="E619" s="1"/>
    </row>
    <row r="620" spans="4:5">
      <c r="D620" s="1"/>
      <c r="E620" s="1"/>
    </row>
    <row r="621" spans="4:5">
      <c r="D621" s="1"/>
      <c r="E621" s="1"/>
    </row>
    <row r="622" spans="4:5">
      <c r="D622" s="1"/>
      <c r="E622" s="1"/>
    </row>
    <row r="623" spans="4:5">
      <c r="D623" s="1"/>
      <c r="E623" s="1"/>
    </row>
    <row r="624" spans="4:5">
      <c r="D624" s="1"/>
      <c r="E624" s="1"/>
    </row>
    <row r="625" spans="4:5">
      <c r="D625" s="1"/>
      <c r="E625" s="1"/>
    </row>
    <row r="626" spans="4:5">
      <c r="D626" s="1"/>
      <c r="E626" s="1"/>
    </row>
    <row r="627" spans="4:5">
      <c r="D627" s="1"/>
      <c r="E627" s="1"/>
    </row>
    <row r="628" spans="4:5">
      <c r="D628" s="1"/>
      <c r="E628" s="1"/>
    </row>
    <row r="629" spans="4:5">
      <c r="D629" s="1"/>
      <c r="E629" s="1"/>
    </row>
    <row r="630" spans="4:5">
      <c r="D630" s="1"/>
      <c r="E630" s="1"/>
    </row>
    <row r="631" spans="4:5">
      <c r="D631" s="1"/>
      <c r="E631" s="1"/>
    </row>
    <row r="632" spans="4:5">
      <c r="D632" s="1"/>
      <c r="E632" s="1"/>
    </row>
    <row r="633" spans="4:5">
      <c r="D633" s="1"/>
      <c r="E633" s="1"/>
    </row>
    <row r="634" spans="4:5">
      <c r="D634" s="1"/>
      <c r="E634" s="1"/>
    </row>
    <row r="635" spans="4:5">
      <c r="D635" s="1"/>
      <c r="E635" s="1"/>
    </row>
    <row r="636" spans="4:5">
      <c r="D636" s="1"/>
      <c r="E636" s="1"/>
    </row>
    <row r="637" spans="4:5">
      <c r="D637" s="1"/>
      <c r="E637" s="1"/>
    </row>
    <row r="638" spans="4:5">
      <c r="D638" s="1"/>
      <c r="E638" s="1"/>
    </row>
    <row r="639" spans="4:5">
      <c r="D639" s="1"/>
      <c r="E639" s="1"/>
    </row>
    <row r="640" spans="4:5">
      <c r="D640" s="1"/>
      <c r="E640" s="1"/>
    </row>
    <row r="641" spans="4:5">
      <c r="D641" s="1"/>
      <c r="E641" s="1"/>
    </row>
    <row r="642" spans="4:5">
      <c r="D642" s="1"/>
      <c r="E642" s="1"/>
    </row>
    <row r="643" spans="4:5">
      <c r="D643" s="1"/>
      <c r="E643" s="1"/>
    </row>
    <row r="644" spans="4:5">
      <c r="D644" s="1"/>
      <c r="E644" s="1"/>
    </row>
    <row r="645" spans="4:5">
      <c r="D645" s="1"/>
      <c r="E645" s="1"/>
    </row>
    <row r="646" spans="4:5">
      <c r="D646" s="1"/>
      <c r="E646" s="1"/>
    </row>
    <row r="647" spans="4:5">
      <c r="D647" s="1"/>
      <c r="E647" s="1"/>
    </row>
    <row r="648" spans="4:5">
      <c r="D648" s="1"/>
      <c r="E648" s="1"/>
    </row>
    <row r="649" spans="4:5">
      <c r="D649" s="1"/>
      <c r="E649" s="1"/>
    </row>
    <row r="650" spans="4:5">
      <c r="D650" s="1"/>
      <c r="E650" s="1"/>
    </row>
    <row r="651" spans="4:5">
      <c r="D651" s="1"/>
      <c r="E651" s="1"/>
    </row>
    <row r="652" spans="4:5">
      <c r="D652" s="1"/>
      <c r="E652" s="1"/>
    </row>
    <row r="653" spans="4:5">
      <c r="D653" s="1"/>
      <c r="E653" s="1"/>
    </row>
    <row r="654" spans="4:5">
      <c r="D654" s="1"/>
      <c r="E654" s="1"/>
    </row>
    <row r="655" spans="4:5">
      <c r="D655" s="1"/>
      <c r="E655" s="1"/>
    </row>
    <row r="656" spans="4:5">
      <c r="D656" s="1"/>
      <c r="E656" s="1"/>
    </row>
    <row r="657" spans="4:5">
      <c r="D657" s="1"/>
      <c r="E657" s="1"/>
    </row>
    <row r="658" spans="4:5">
      <c r="D658" s="1"/>
      <c r="E658" s="1"/>
    </row>
    <row r="659" spans="4:5">
      <c r="D659" s="1"/>
      <c r="E659" s="1"/>
    </row>
    <row r="660" spans="4:5">
      <c r="D660" s="1"/>
      <c r="E660" s="1"/>
    </row>
    <row r="661" spans="4:5">
      <c r="D661" s="1"/>
      <c r="E661" s="1"/>
    </row>
    <row r="662" spans="4:5">
      <c r="D662" s="1"/>
      <c r="E662" s="1"/>
    </row>
    <row r="663" spans="4:5">
      <c r="D663" s="1"/>
      <c r="E663" s="1"/>
    </row>
    <row r="664" spans="4:5">
      <c r="D664" s="1"/>
      <c r="E664" s="1"/>
    </row>
    <row r="665" spans="4:5">
      <c r="D665" s="1"/>
      <c r="E665" s="1"/>
    </row>
    <row r="666" spans="4:5">
      <c r="D666" s="1"/>
      <c r="E666" s="1"/>
    </row>
    <row r="667" spans="4:5">
      <c r="D667" s="1"/>
      <c r="E667" s="1"/>
    </row>
    <row r="668" spans="4:5">
      <c r="D668" s="1"/>
      <c r="E668" s="1"/>
    </row>
    <row r="669" spans="4:5">
      <c r="D669" s="1"/>
      <c r="E669" s="1"/>
    </row>
    <row r="670" spans="4:5">
      <c r="D670" s="1"/>
      <c r="E670" s="1"/>
    </row>
    <row r="671" spans="4:5">
      <c r="D671" s="1"/>
      <c r="E671" s="1"/>
    </row>
    <row r="672" spans="4:5">
      <c r="D672" s="1"/>
      <c r="E672" s="1"/>
    </row>
    <row r="673" spans="4:5">
      <c r="D673" s="1"/>
      <c r="E673" s="1"/>
    </row>
    <row r="674" spans="4:5">
      <c r="D674" s="1"/>
      <c r="E674" s="1"/>
    </row>
    <row r="675" spans="4:5">
      <c r="D675" s="1"/>
      <c r="E675" s="1"/>
    </row>
    <row r="676" spans="4:5">
      <c r="D676" s="1"/>
      <c r="E676" s="1"/>
    </row>
    <row r="677" spans="4:5">
      <c r="D677" s="1"/>
      <c r="E677" s="1"/>
    </row>
    <row r="678" spans="4:5">
      <c r="D678" s="1"/>
      <c r="E678" s="1"/>
    </row>
    <row r="679" spans="4:5">
      <c r="D679" s="1"/>
      <c r="E679" s="1"/>
    </row>
    <row r="680" spans="4:5">
      <c r="D680" s="1"/>
      <c r="E680" s="1"/>
    </row>
    <row r="681" spans="4:5">
      <c r="D681" s="1"/>
      <c r="E681" s="1"/>
    </row>
    <row r="682" spans="4:5">
      <c r="D682" s="1"/>
      <c r="E682" s="1"/>
    </row>
    <row r="683" spans="4:5">
      <c r="D683" s="1"/>
      <c r="E683" s="1"/>
    </row>
    <row r="684" spans="4:5">
      <c r="D684" s="1"/>
      <c r="E684" s="1"/>
    </row>
    <row r="685" spans="4:5">
      <c r="D685" s="1"/>
      <c r="E685" s="1"/>
    </row>
    <row r="686" spans="4:5">
      <c r="D686" s="1"/>
      <c r="E686" s="1"/>
    </row>
    <row r="687" spans="4:5">
      <c r="D687" s="1"/>
      <c r="E687" s="1"/>
    </row>
    <row r="688" spans="4:5">
      <c r="D688" s="1"/>
      <c r="E688" s="1"/>
    </row>
    <row r="689" spans="4:5">
      <c r="D689" s="1"/>
      <c r="E689" s="1"/>
    </row>
    <row r="690" spans="4:5">
      <c r="D690" s="1"/>
      <c r="E690" s="1"/>
    </row>
    <row r="691" spans="4:5">
      <c r="D691" s="1"/>
      <c r="E691" s="1"/>
    </row>
    <row r="692" spans="4:5">
      <c r="D692" s="1"/>
      <c r="E692" s="1"/>
    </row>
    <row r="693" spans="4:5">
      <c r="D693" s="1"/>
      <c r="E693" s="1"/>
    </row>
    <row r="694" spans="4:5">
      <c r="D694" s="1"/>
      <c r="E694" s="1"/>
    </row>
    <row r="695" spans="4:5">
      <c r="D695" s="1"/>
      <c r="E695" s="1"/>
    </row>
    <row r="696" spans="4:5">
      <c r="D696" s="1"/>
      <c r="E696" s="1"/>
    </row>
    <row r="697" spans="4:5">
      <c r="D697" s="1"/>
      <c r="E697" s="1"/>
    </row>
    <row r="698" spans="4:5">
      <c r="D698" s="1"/>
      <c r="E698" s="1"/>
    </row>
    <row r="699" spans="4:5">
      <c r="D699" s="1"/>
      <c r="E699" s="1"/>
    </row>
    <row r="700" spans="4:5">
      <c r="D700" s="1"/>
      <c r="E700" s="1"/>
    </row>
    <row r="701" spans="4:5">
      <c r="D701" s="1"/>
      <c r="E701" s="1"/>
    </row>
    <row r="702" spans="4:5">
      <c r="D702" s="1"/>
      <c r="E702" s="1"/>
    </row>
    <row r="703" spans="4:5">
      <c r="D703" s="1"/>
      <c r="E703" s="1"/>
    </row>
    <row r="704" spans="4:5">
      <c r="D704" s="1"/>
      <c r="E704" s="1"/>
    </row>
    <row r="705" spans="4:5">
      <c r="D705" s="1"/>
      <c r="E705" s="1"/>
    </row>
    <row r="706" spans="4:5">
      <c r="D706" s="1"/>
      <c r="E706" s="1"/>
    </row>
    <row r="707" spans="4:5">
      <c r="D707" s="1"/>
      <c r="E707" s="1"/>
    </row>
    <row r="708" spans="4:5">
      <c r="D708" s="1"/>
      <c r="E708" s="1"/>
    </row>
    <row r="709" spans="4:5">
      <c r="D709" s="1"/>
      <c r="E709" s="1"/>
    </row>
    <row r="710" spans="4:5">
      <c r="D710" s="1"/>
      <c r="E710" s="1"/>
    </row>
    <row r="711" spans="4:5">
      <c r="D711" s="1"/>
      <c r="E711" s="1"/>
    </row>
    <row r="712" spans="4:5">
      <c r="D712" s="1"/>
      <c r="E712" s="1"/>
    </row>
    <row r="713" spans="4:5">
      <c r="D713" s="1"/>
      <c r="E713" s="1"/>
    </row>
    <row r="714" spans="4:5">
      <c r="D714" s="1"/>
      <c r="E714" s="1"/>
    </row>
    <row r="715" spans="4:5">
      <c r="D715" s="1"/>
      <c r="E715" s="1"/>
    </row>
    <row r="716" spans="4:5">
      <c r="D716" s="1"/>
      <c r="E716" s="1"/>
    </row>
    <row r="717" spans="4:5">
      <c r="D717" s="1"/>
      <c r="E717" s="1"/>
    </row>
    <row r="718" spans="4:5">
      <c r="D718" s="1"/>
      <c r="E718" s="1"/>
    </row>
    <row r="719" spans="4:5">
      <c r="D719" s="1"/>
      <c r="E719" s="1"/>
    </row>
    <row r="720" spans="4:5">
      <c r="D720" s="1"/>
      <c r="E720" s="1"/>
    </row>
    <row r="721" spans="4:5">
      <c r="D721" s="1"/>
      <c r="E721" s="1"/>
    </row>
    <row r="722" spans="4:5">
      <c r="D722" s="1"/>
      <c r="E722" s="1"/>
    </row>
    <row r="723" spans="4:5">
      <c r="D723" s="1"/>
      <c r="E723" s="1"/>
    </row>
    <row r="724" spans="4:5">
      <c r="D724" s="1"/>
      <c r="E724" s="1"/>
    </row>
    <row r="725" spans="4:5">
      <c r="D725" s="1"/>
      <c r="E725" s="1"/>
    </row>
    <row r="726" spans="4:5">
      <c r="D726" s="1"/>
      <c r="E726" s="1"/>
    </row>
    <row r="727" spans="4:5">
      <c r="D727" s="1"/>
      <c r="E727" s="1"/>
    </row>
    <row r="728" spans="4:5">
      <c r="D728" s="1"/>
      <c r="E728" s="1"/>
    </row>
    <row r="729" spans="4:5">
      <c r="D729" s="1"/>
      <c r="E729" s="1"/>
    </row>
    <row r="730" spans="4:5">
      <c r="D730" s="1"/>
      <c r="E730" s="1"/>
    </row>
    <row r="731" spans="4:5">
      <c r="D731" s="1"/>
      <c r="E731" s="1"/>
    </row>
    <row r="732" spans="4:5">
      <c r="D732" s="1"/>
      <c r="E732" s="1"/>
    </row>
    <row r="733" spans="4:5">
      <c r="D733" s="1"/>
      <c r="E733" s="1"/>
    </row>
    <row r="734" spans="4:5">
      <c r="D734" s="1"/>
      <c r="E734" s="1"/>
    </row>
    <row r="735" spans="4:5">
      <c r="D735" s="1"/>
      <c r="E735" s="1"/>
    </row>
    <row r="736" spans="4:5">
      <c r="D736" s="1"/>
      <c r="E736" s="1"/>
    </row>
    <row r="737" spans="4:5">
      <c r="D737" s="1"/>
      <c r="E737" s="1"/>
    </row>
    <row r="738" spans="4:5">
      <c r="D738" s="1"/>
      <c r="E738" s="1"/>
    </row>
    <row r="739" spans="4:5">
      <c r="D739" s="1"/>
      <c r="E739" s="1"/>
    </row>
    <row r="740" spans="4:5">
      <c r="D740" s="1"/>
      <c r="E740" s="1"/>
    </row>
    <row r="741" spans="4:5">
      <c r="D741" s="1"/>
      <c r="E741" s="1"/>
    </row>
    <row r="742" spans="4:5">
      <c r="D742" s="1"/>
      <c r="E742" s="1"/>
    </row>
    <row r="743" spans="4:5">
      <c r="D743" s="1"/>
      <c r="E743" s="1"/>
    </row>
    <row r="744" spans="4:5">
      <c r="D744" s="1"/>
      <c r="E744" s="1"/>
    </row>
    <row r="745" spans="4:5">
      <c r="D745" s="1"/>
      <c r="E745" s="1"/>
    </row>
    <row r="746" spans="4:5">
      <c r="D746" s="1"/>
      <c r="E746" s="1"/>
    </row>
    <row r="747" spans="4:5">
      <c r="D747" s="1"/>
      <c r="E747" s="1"/>
    </row>
    <row r="748" spans="4:5">
      <c r="D748" s="1"/>
      <c r="E748" s="1"/>
    </row>
    <row r="749" spans="4:5">
      <c r="D749" s="1"/>
      <c r="E749" s="1"/>
    </row>
    <row r="750" spans="4:5">
      <c r="D750" s="1"/>
      <c r="E750" s="1"/>
    </row>
    <row r="751" spans="4:5">
      <c r="D751" s="1"/>
      <c r="E751" s="1"/>
    </row>
    <row r="752" spans="4:5">
      <c r="D752" s="1"/>
      <c r="E752" s="1"/>
    </row>
    <row r="753" spans="4:5">
      <c r="D753" s="1"/>
      <c r="E753" s="1"/>
    </row>
    <row r="754" spans="4:5">
      <c r="D754" s="1"/>
      <c r="E754" s="1"/>
    </row>
    <row r="755" spans="4:5">
      <c r="D755" s="1"/>
      <c r="E755" s="1"/>
    </row>
    <row r="756" spans="4:5">
      <c r="D756" s="1"/>
      <c r="E756" s="1"/>
    </row>
    <row r="757" spans="4:5">
      <c r="D757" s="1"/>
      <c r="E757" s="1"/>
    </row>
    <row r="758" spans="4:5">
      <c r="D758" s="1"/>
      <c r="E758" s="1"/>
    </row>
    <row r="759" spans="4:5">
      <c r="D759" s="1"/>
      <c r="E759" s="1"/>
    </row>
    <row r="760" spans="4:5">
      <c r="D760" s="1"/>
      <c r="E760" s="1"/>
    </row>
    <row r="761" spans="4:5">
      <c r="D761" s="1"/>
      <c r="E761" s="1"/>
    </row>
    <row r="762" spans="4:5">
      <c r="D762" s="1"/>
      <c r="E762" s="1"/>
    </row>
    <row r="763" spans="4:5">
      <c r="D763" s="1"/>
      <c r="E763" s="1"/>
    </row>
    <row r="764" spans="4:5">
      <c r="D764" s="1"/>
      <c r="E764" s="1"/>
    </row>
    <row r="765" spans="4:5">
      <c r="D765" s="1"/>
      <c r="E765" s="1"/>
    </row>
    <row r="766" spans="4:5">
      <c r="D766" s="1"/>
      <c r="E766" s="1"/>
    </row>
    <row r="767" spans="4:5">
      <c r="D767" s="1"/>
      <c r="E767" s="1"/>
    </row>
    <row r="768" spans="4:5">
      <c r="D768" s="1"/>
      <c r="E768" s="1"/>
    </row>
    <row r="769" spans="4:5">
      <c r="D769" s="1"/>
      <c r="E769" s="1"/>
    </row>
    <row r="770" spans="4:5">
      <c r="D770" s="1"/>
      <c r="E770" s="1"/>
    </row>
    <row r="771" spans="4:5">
      <c r="D771" s="1"/>
      <c r="E771" s="1"/>
    </row>
    <row r="772" spans="4:5">
      <c r="D772" s="1"/>
      <c r="E772" s="1"/>
    </row>
    <row r="773" spans="4:5">
      <c r="D773" s="1"/>
      <c r="E773" s="1"/>
    </row>
    <row r="774" spans="4:5">
      <c r="D774" s="1"/>
      <c r="E774" s="1"/>
    </row>
    <row r="775" spans="4:5">
      <c r="D775" s="1"/>
      <c r="E775" s="1"/>
    </row>
    <row r="776" spans="4:5">
      <c r="D776" s="1"/>
      <c r="E776" s="1"/>
    </row>
    <row r="777" spans="4:5">
      <c r="D777" s="1"/>
      <c r="E777" s="1"/>
    </row>
    <row r="778" spans="4:5">
      <c r="D778" s="1"/>
      <c r="E778" s="1"/>
    </row>
    <row r="779" spans="4:5">
      <c r="D779" s="1"/>
      <c r="E779" s="1"/>
    </row>
    <row r="780" spans="4:5">
      <c r="D780" s="1"/>
      <c r="E780" s="1"/>
    </row>
    <row r="781" spans="4:5">
      <c r="D781" s="1"/>
      <c r="E781" s="1"/>
    </row>
    <row r="782" spans="4:5">
      <c r="D782" s="1"/>
      <c r="E782" s="1"/>
    </row>
    <row r="783" spans="4:5">
      <c r="D783" s="1"/>
      <c r="E783" s="1"/>
    </row>
    <row r="784" spans="4:5">
      <c r="D784" s="1"/>
      <c r="E784" s="1"/>
    </row>
    <row r="785" spans="4:5">
      <c r="D785" s="1"/>
      <c r="E785" s="1"/>
    </row>
    <row r="786" spans="4:5">
      <c r="D786" s="1"/>
      <c r="E786" s="1"/>
    </row>
    <row r="787" spans="4:5">
      <c r="D787" s="1"/>
      <c r="E787" s="1"/>
    </row>
    <row r="788" spans="4:5">
      <c r="D788" s="1"/>
      <c r="E788" s="1"/>
    </row>
    <row r="789" spans="4:5">
      <c r="D789" s="1"/>
      <c r="E789" s="1"/>
    </row>
    <row r="790" spans="4:5">
      <c r="D790" s="1"/>
      <c r="E790" s="1"/>
    </row>
    <row r="791" spans="4:5">
      <c r="D791" s="1"/>
      <c r="E791" s="1"/>
    </row>
    <row r="792" spans="4:5">
      <c r="D792" s="1"/>
      <c r="E792" s="1"/>
    </row>
    <row r="793" spans="4:5">
      <c r="D793" s="1"/>
      <c r="E793" s="1"/>
    </row>
    <row r="794" spans="4:5">
      <c r="D794" s="1"/>
      <c r="E794" s="1"/>
    </row>
    <row r="795" spans="4:5">
      <c r="D795" s="1"/>
      <c r="E795" s="1"/>
    </row>
    <row r="796" spans="4:5">
      <c r="D796" s="1"/>
      <c r="E796" s="1"/>
    </row>
  </sheetData>
  <sheetProtection sheet="1" objects="1" scenarios="1"/>
  <mergeCells count="2">
    <mergeCell ref="B6:L6"/>
    <mergeCell ref="B7:L7"/>
  </mergeCells>
  <phoneticPr fontId="3" type="noConversion"/>
  <dataValidations count="1">
    <dataValidation allowBlank="1" showInputMessage="1" showErrorMessage="1" sqref="A1:A1048576 B1:B19 C5:C1048576 B21:B23 B25:B1048576 D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6656d4-8850-49b3-aebd-68bd05f7f43d"/>
    <kb4cc1381c4248d7a2dfa3f1be0c86c0 xmlns="a46656d4-8850-49b3-aebd-68bd05f7f43d">
      <Terms xmlns="http://schemas.microsoft.com/office/infopath/2007/PartnerControls"/>
    </kb4cc1381c4248d7a2dfa3f1be0c86c0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  <j92457fac7d145f98e698f5712f6a6a4 xmlns="a46656d4-8850-49b3-aebd-68bd05f7f43d">
      <Terms xmlns="http://schemas.microsoft.com/office/infopath/2007/PartnerControls"/>
    </j92457fac7d145f98e698f5712f6a6a4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o80fb9e8b9d445b0bb174fdcd68ee89c xmlns="a46656d4-8850-49b3-aebd-68bd05f7f43d">
      <Terms xmlns="http://schemas.microsoft.com/office/infopath/2007/PartnerControls"/>
    </o80fb9e8b9d445b0bb174fdcd68ee89c>
    <l34dc5595392493c8311535275827f74 xmlns="a46656d4-8850-49b3-aebd-68bd05f7f43d">
      <Terms xmlns="http://schemas.microsoft.com/office/infopath/2007/PartnerControls"/>
    </l34dc5595392493c8311535275827f74>
  </documentManagement>
</p:properties>
</file>

<file path=customXml/itemProps1.xml><?xml version="1.0" encoding="utf-8"?>
<ds:datastoreItem xmlns:ds="http://schemas.openxmlformats.org/officeDocument/2006/customXml" ds:itemID="{612FD428-5E9A-4679-88D1-26C8D65AEF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43379C-934C-47E9-99BB-CCC19D05E2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C070A1-B1B4-443C-95AE-F1F3DD5ABB3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  <ds:schemaRef ds:uri="http://schemas.microsoft.com/office/2006/documentManagement/types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29</vt:i4>
      </vt:variant>
    </vt:vector>
  </HeadingPairs>
  <TitlesOfParts>
    <vt:vector size="59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'תעודות התחייבות ממשלתיות'!adi_1212</vt:lpstr>
      <vt:lpstr>'לא סחיר - אופציות'!print_adi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Company>OZAR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דיווח ב- עמיתים או מבוטחים-תאריך עדכון 3.9.2017- החל מדיווח בגין רבעון רביעי 2017</dc:title>
  <dc:creator>גיא</dc:creator>
  <cp:lastModifiedBy>אולה קלוקוב</cp:lastModifiedBy>
  <cp:lastPrinted>2017-05-01T10:11:51Z</cp:lastPrinted>
  <dcterms:created xsi:type="dcterms:W3CDTF">2005-07-19T07:39:38Z</dcterms:created>
  <dcterms:modified xsi:type="dcterms:W3CDTF">2023-09-04T06:04:44Z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0x0101001F5F5CFC0ED2164DBE963B4B1571B22B</vt:lpwstr>
  </property>
  <property fmtid="{D5CDD505-2E9C-101B-9397-08002B2CF9AE}" pid="3" name="o80fb9e8b9d445b0bb174fdcd68ee89c">
    <vt:lpwstr/>
  </property>
  <property fmtid="{D5CDD505-2E9C-101B-9397-08002B2CF9AE}" pid="4" name="j92457fac7d145f98e698f5712f6a6a4">
    <vt:lpwstr/>
  </property>
  <property fmtid="{D5CDD505-2E9C-101B-9397-08002B2CF9AE}" pid="5" name="MMDUnitsName">
    <vt:lpwstr/>
  </property>
  <property fmtid="{D5CDD505-2E9C-101B-9397-08002B2CF9AE}" pid="6" name="l34dc5595392493c8311535275827f74">
    <vt:lpwstr/>
  </property>
  <property fmtid="{D5CDD505-2E9C-101B-9397-08002B2CF9AE}" pid="7" name="MMDResponsibleUnit">
    <vt:lpwstr/>
  </property>
  <property fmtid="{D5CDD505-2E9C-101B-9397-08002B2CF9AE}" pid="8" name="o68cd33f8d3a45abb273b6e406faee3d">
    <vt:lpwstr/>
  </property>
  <property fmtid="{D5CDD505-2E9C-101B-9397-08002B2CF9AE}" pid="9" name="MMDServiceLang">
    <vt:lpwstr/>
  </property>
  <property fmtid="{D5CDD505-2E9C-101B-9397-08002B2CF9AE}" pid="10" name="MMDJobDescription">
    <vt:lpwstr/>
  </property>
  <property fmtid="{D5CDD505-2E9C-101B-9397-08002B2CF9AE}" pid="11" name="MMDKeywords">
    <vt:lpwstr/>
  </property>
  <property fmtid="{D5CDD505-2E9C-101B-9397-08002B2CF9AE}" pid="12" name="MMDStatus">
    <vt:lpwstr/>
  </property>
  <property fmtid="{D5CDD505-2E9C-101B-9397-08002B2CF9AE}" pid="13" name="MMDAudience">
    <vt:lpwstr/>
  </property>
  <property fmtid="{D5CDD505-2E9C-101B-9397-08002B2CF9AE}" pid="14" name="e4b5484c9c824b148c38bfcb2bd74c0d">
    <vt:lpwstr/>
  </property>
  <property fmtid="{D5CDD505-2E9C-101B-9397-08002B2CF9AE}" pid="15" name="MMDLiveEvent">
    <vt:lpwstr/>
  </property>
  <property fmtid="{D5CDD505-2E9C-101B-9397-08002B2CF9AE}" pid="16" name="MMDSubjects">
    <vt:lpwstr/>
  </property>
  <property fmtid="{D5CDD505-2E9C-101B-9397-08002B2CF9AE}" pid="17" name="MMDTypes">
    <vt:lpwstr/>
  </property>
  <property fmtid="{D5CDD505-2E9C-101B-9397-08002B2CF9AE}" pid="18" name="MMDResponsibleOffice">
    <vt:lpwstr/>
  </property>
  <property fmtid="{D5CDD505-2E9C-101B-9397-08002B2CF9AE}" pid="19" name="RoutingRuleDescription">
    <vt:lpwstr>קובץ דיווח ב -עמיתים או מבוטחים</vt:lpwstr>
  </property>
</Properties>
</file>